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Árvore\GERÊNCIA TÉCNICA\SUSTENTABILIDADE\Programas\BID_ESI\DOCUMENTOS TÉCNICOS\Metodologias adaptadas ABNT\PEs\"/>
    </mc:Choice>
  </mc:AlternateContent>
  <bookViews>
    <workbookView xWindow="-45" yWindow="510" windowWidth="17490" windowHeight="9870" tabRatio="500"/>
  </bookViews>
  <sheets>
    <sheet name="Calderas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89" i="1" l="1"/>
  <c r="N205" i="1"/>
  <c r="G209" i="1"/>
  <c r="D138" i="1"/>
  <c r="H103" i="1"/>
  <c r="H124" i="1"/>
  <c r="D144" i="1"/>
  <c r="D157" i="1"/>
  <c r="F190" i="1"/>
  <c r="F138" i="1"/>
  <c r="H138" i="1"/>
  <c r="F186" i="1"/>
  <c r="C117" i="1"/>
  <c r="F117" i="1"/>
  <c r="H117" i="1"/>
  <c r="F184" i="1"/>
  <c r="F182" i="1"/>
  <c r="F188" i="1"/>
  <c r="H116" i="1"/>
  <c r="F199" i="1"/>
  <c r="J201" i="1"/>
  <c r="I201" i="1"/>
  <c r="H197" i="1"/>
  <c r="H109" i="1"/>
  <c r="H130" i="1"/>
  <c r="D150" i="1"/>
  <c r="H114" i="1"/>
  <c r="H113" i="1"/>
  <c r="H134" i="1"/>
  <c r="D154" i="1"/>
  <c r="H112" i="1"/>
  <c r="H133" i="1"/>
  <c r="D153" i="1"/>
  <c r="H111" i="1"/>
  <c r="H110" i="1"/>
  <c r="K199" i="1"/>
  <c r="I199" i="1"/>
  <c r="H199" i="1"/>
  <c r="K197" i="1"/>
  <c r="I197" i="1"/>
  <c r="H135" i="1"/>
  <c r="D155" i="1"/>
  <c r="H132" i="1"/>
  <c r="D152" i="1"/>
  <c r="H131" i="1"/>
  <c r="D151" i="1"/>
  <c r="H105" i="1"/>
  <c r="H126" i="1"/>
  <c r="D146" i="1"/>
  <c r="H108" i="1"/>
  <c r="H129" i="1"/>
  <c r="D149" i="1"/>
  <c r="H107" i="1"/>
  <c r="H128" i="1"/>
  <c r="D148" i="1"/>
  <c r="H106" i="1"/>
  <c r="H127" i="1"/>
  <c r="D147" i="1"/>
  <c r="H104" i="1"/>
  <c r="H125" i="1"/>
  <c r="D145" i="1"/>
  <c r="H137" i="1"/>
  <c r="M199" i="1"/>
  <c r="F197" i="1"/>
  <c r="M197" i="1"/>
  <c r="H201" i="1"/>
</calcChain>
</file>

<file path=xl/sharedStrings.xml><?xml version="1.0" encoding="utf-8"?>
<sst xmlns="http://schemas.openxmlformats.org/spreadsheetml/2006/main" count="236" uniqueCount="123">
  <si>
    <t>Especificar</t>
  </si>
  <si>
    <t>Marca:</t>
  </si>
  <si>
    <t>Modelo:</t>
  </si>
  <si>
    <t>Consumo (kJ)</t>
  </si>
  <si>
    <t>Semanal</t>
  </si>
  <si>
    <t>T entrada de líquido</t>
  </si>
  <si>
    <t>Anual</t>
  </si>
  <si>
    <t>T entrada</t>
  </si>
  <si>
    <t>kJ</t>
  </si>
  <si>
    <t>P 1</t>
  </si>
  <si>
    <t>P 2</t>
  </si>
  <si>
    <t>P 3</t>
  </si>
  <si>
    <t>P 4</t>
  </si>
  <si>
    <t>P 5</t>
  </si>
  <si>
    <t>P 6</t>
  </si>
  <si>
    <t>P 7</t>
  </si>
  <si>
    <t>P 8</t>
  </si>
  <si>
    <t>P 9</t>
  </si>
  <si>
    <t>P 10</t>
  </si>
  <si>
    <t>P 11</t>
  </si>
  <si>
    <t>P 12</t>
  </si>
  <si>
    <t>Consumo</t>
  </si>
  <si>
    <t>Uso</t>
  </si>
  <si>
    <t>ESTIMADO</t>
  </si>
  <si>
    <t>%</t>
  </si>
  <si>
    <t>Período</t>
  </si>
  <si>
    <t>Consumo/m3</t>
  </si>
  <si>
    <t xml:space="preserve">  Horas de Operación por día</t>
  </si>
  <si>
    <r>
      <t>kgCH</t>
    </r>
    <r>
      <rPr>
        <b/>
        <vertAlign val="subscript"/>
        <sz val="10"/>
        <color indexed="8"/>
        <rFont val="Calibri"/>
        <family val="2"/>
      </rPr>
      <t>4</t>
    </r>
    <r>
      <rPr>
        <b/>
        <sz val="10"/>
        <color indexed="8"/>
        <rFont val="Calibri"/>
        <family val="2"/>
      </rPr>
      <t>/kJ</t>
    </r>
  </si>
  <si>
    <r>
      <t>kgN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O/kJ</t>
    </r>
  </si>
  <si>
    <r>
      <t>tonCO</t>
    </r>
    <r>
      <rPr>
        <b/>
        <vertAlign val="sub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e</t>
    </r>
  </si>
  <si>
    <t>Combustóleo</t>
  </si>
  <si>
    <t xml:space="preserve">Gas Natural </t>
  </si>
  <si>
    <t>m3</t>
  </si>
  <si>
    <t>kJ/m3</t>
  </si>
  <si>
    <r>
      <t>kgCO</t>
    </r>
    <r>
      <rPr>
        <b/>
        <vertAlign val="subscript"/>
        <sz val="8"/>
        <color indexed="8"/>
        <rFont val="Calibri"/>
        <family val="2"/>
      </rPr>
      <t>2</t>
    </r>
    <r>
      <rPr>
        <b/>
        <sz val="8"/>
        <color indexed="8"/>
        <rFont val="Calibri"/>
        <family val="2"/>
      </rPr>
      <t>/kJ</t>
    </r>
  </si>
  <si>
    <t>Número de validação:</t>
  </si>
  <si>
    <t>N° de identificação do projeto:</t>
  </si>
  <si>
    <t>Data de início:</t>
  </si>
  <si>
    <r>
      <t>Limites do Projeto: (Descrição da unidade e/ou dos diferentes equipamentos</t>
    </r>
    <r>
      <rPr>
        <sz val="9"/>
        <rFont val="Calibri"/>
        <family val="2"/>
      </rPr>
      <t>)</t>
    </r>
  </si>
  <si>
    <t>Quantidade de equipamentos a substituir:</t>
  </si>
  <si>
    <t>Caldeira</t>
  </si>
  <si>
    <t>Aquecedor Convencional</t>
  </si>
  <si>
    <t>Outro</t>
  </si>
  <si>
    <t>Equipamento Proposto 1</t>
  </si>
  <si>
    <t>Potência (kW):</t>
  </si>
  <si>
    <t>Tipo de Combustível:</t>
  </si>
  <si>
    <t>Capacidade:</t>
  </si>
  <si>
    <t>Pressão de trabalho:</t>
  </si>
  <si>
    <t>Pressão máx de trabalho:</t>
  </si>
  <si>
    <t>Anos de Operação:</t>
  </si>
  <si>
    <t xml:space="preserve">Dados Placa 1: </t>
  </si>
  <si>
    <t xml:space="preserve">Dados Placa 2: </t>
  </si>
  <si>
    <t xml:space="preserve">Dados Placa 3: </t>
  </si>
  <si>
    <t xml:space="preserve">Dados Placa 4: </t>
  </si>
  <si>
    <t>"Dado Placa" se refere a qualquer dado que não está incluído dentro da tabela e o proponente considere relevante sobre seu funcionamento e/ou caracterizaçã.</t>
  </si>
  <si>
    <t>Equipamento Proposto 2</t>
  </si>
  <si>
    <t>Equipamento Proposto 3</t>
  </si>
  <si>
    <t>Equipamento Existente 1</t>
  </si>
  <si>
    <t>Equipamento Existente 2</t>
  </si>
  <si>
    <t>Equipamento Existente 3</t>
  </si>
  <si>
    <t>Variáveis identificadas para o processo de medição</t>
  </si>
  <si>
    <t>Período selecionado de controle de medição</t>
  </si>
  <si>
    <t>Quantidade de água</t>
  </si>
  <si>
    <t>T saída líquido</t>
  </si>
  <si>
    <t>Qualidade de vapor</t>
  </si>
  <si>
    <t>Outra:</t>
  </si>
  <si>
    <t>Horário</t>
  </si>
  <si>
    <t>Diário</t>
  </si>
  <si>
    <t>Mensal</t>
  </si>
  <si>
    <t>Semanas de Operação por período</t>
  </si>
  <si>
    <t>Dias de Operação por semana</t>
  </si>
  <si>
    <t>Horas totais de operação por período de medição controlado selecionado para o seguimento do projeto</t>
  </si>
  <si>
    <t>Frequência de tomada dos dados:</t>
  </si>
  <si>
    <r>
      <t xml:space="preserve">Informação de respaldo por tipo de variável identificada: </t>
    </r>
    <r>
      <rPr>
        <sz val="8"/>
        <color rgb="FFFF0000"/>
        <rFont val="Calibri"/>
        <family val="2"/>
      </rPr>
      <t>(a) Bitácoras, b) Reportes em linhas, c) Registros d) Faturas e) Medição directa)</t>
    </r>
  </si>
  <si>
    <t>Pressão de trabalho</t>
  </si>
  <si>
    <t>T saída</t>
  </si>
  <si>
    <t xml:space="preserve">Qualidade de vapor </t>
  </si>
  <si>
    <t>Quantidade de trabalho entregue</t>
  </si>
  <si>
    <t>Pressão de Trabalho</t>
  </si>
  <si>
    <t>Tempo de registro de dados</t>
  </si>
  <si>
    <t>Consumo de energia</t>
  </si>
  <si>
    <t>Quantidade de Trabalho</t>
  </si>
  <si>
    <t>LINHA BASE</t>
  </si>
  <si>
    <t>LINHA BASE DO PERÍODO</t>
  </si>
  <si>
    <t>2.5.1 PREÇO UNITÁRIO FIXO</t>
  </si>
  <si>
    <t>2.5.2 USO BASE POR CICLO DE VALIDAÇÃO</t>
  </si>
  <si>
    <t>2.5.5 ECONOMIA ENERGÉTICA POR CICLO DE VALIDAÇÃO</t>
  </si>
  <si>
    <t>Fator de emissão de GEE</t>
  </si>
  <si>
    <t>Emissões</t>
  </si>
  <si>
    <t>Tipo de combustível antes do projeto</t>
  </si>
  <si>
    <t>Tipo de combustível depois do projeto</t>
  </si>
  <si>
    <r>
      <t>2.7    Emissões de CO</t>
    </r>
    <r>
      <rPr>
        <vertAlign val="sub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e evitadas/ciclo de validação:</t>
    </r>
  </si>
  <si>
    <t>Custo do investimento:</t>
  </si>
  <si>
    <t>Juros</t>
  </si>
  <si>
    <t>Investimento Total</t>
  </si>
  <si>
    <t>Economia anual de custos esperada:</t>
  </si>
  <si>
    <t>Período de retorno de investimento (anos):</t>
  </si>
  <si>
    <t>Boiler</t>
  </si>
  <si>
    <r>
      <t xml:space="preserve">IDE </t>
    </r>
    <r>
      <rPr>
        <b/>
        <vertAlign val="subscript"/>
        <sz val="9"/>
        <color theme="1"/>
        <rFont val="Calibri"/>
        <family val="2"/>
        <scheme val="minor"/>
      </rPr>
      <t>Base</t>
    </r>
  </si>
  <si>
    <r>
      <t xml:space="preserve">IDE </t>
    </r>
    <r>
      <rPr>
        <b/>
        <vertAlign val="subscript"/>
        <sz val="9"/>
        <color theme="1"/>
        <rFont val="Calibri"/>
        <family val="2"/>
        <scheme val="minor"/>
      </rPr>
      <t>Estimado</t>
    </r>
  </si>
  <si>
    <t>Consumo/m³</t>
  </si>
  <si>
    <t>ESTIMADO DO PERÍODO</t>
  </si>
  <si>
    <r>
      <t xml:space="preserve">IMDE </t>
    </r>
    <r>
      <rPr>
        <b/>
        <sz val="8"/>
        <color theme="1"/>
        <rFont val="Calibri"/>
        <family val="2"/>
        <scheme val="minor"/>
      </rPr>
      <t>Estimado</t>
    </r>
  </si>
  <si>
    <r>
      <t xml:space="preserve">IMDE </t>
    </r>
    <r>
      <rPr>
        <b/>
        <sz val="8"/>
        <rFont val="Calibri"/>
        <family val="2"/>
        <scheme val="minor"/>
      </rPr>
      <t>Estimado</t>
    </r>
  </si>
  <si>
    <r>
      <t xml:space="preserve">2.5.3 IDE </t>
    </r>
    <r>
      <rPr>
        <b/>
        <sz val="8"/>
        <color theme="1"/>
        <rFont val="Calibri"/>
        <family val="2"/>
        <scheme val="minor"/>
      </rPr>
      <t>Base</t>
    </r>
  </si>
  <si>
    <r>
      <t xml:space="preserve">2.5.4 IDE </t>
    </r>
    <r>
      <rPr>
        <b/>
        <sz val="8"/>
        <color theme="1"/>
        <rFont val="Calibri"/>
        <family val="2"/>
        <scheme val="minor"/>
      </rPr>
      <t>Estimado</t>
    </r>
  </si>
  <si>
    <r>
      <t>2.5.6 IMDE</t>
    </r>
    <r>
      <rPr>
        <b/>
        <sz val="8"/>
        <color theme="1"/>
        <rFont val="Calibri"/>
        <family val="2"/>
        <scheme val="minor"/>
      </rPr>
      <t xml:space="preserve"> Estimado</t>
    </r>
    <r>
      <rPr>
        <b/>
        <sz val="9"/>
        <color theme="1"/>
        <rFont val="Calibri"/>
        <family val="2"/>
        <scheme val="minor"/>
      </rPr>
      <t xml:space="preserve"> - Médio</t>
    </r>
  </si>
  <si>
    <t>R$ por kJ</t>
  </si>
  <si>
    <r>
      <t xml:space="preserve">1.   Dados Gerais do Projeto </t>
    </r>
    <r>
      <rPr>
        <sz val="10"/>
        <color theme="0"/>
        <rFont val="Calibri"/>
        <family val="2"/>
        <scheme val="minor"/>
      </rPr>
      <t>(ver PG-21 item 5)</t>
    </r>
  </si>
  <si>
    <r>
      <t xml:space="preserve">1.1   Condição atual de operação </t>
    </r>
    <r>
      <rPr>
        <sz val="12"/>
        <rFont val="Calibri"/>
        <family val="2"/>
      </rPr>
      <t>(conforme diagrama esquemático, ver PG-21 item 5.3)</t>
    </r>
  </si>
  <si>
    <r>
      <rPr>
        <b/>
        <sz val="10"/>
        <color theme="1"/>
        <rFont val="Calibri"/>
        <family val="2"/>
        <scheme val="minor"/>
      </rPr>
      <t>1.1.1   Equipamentos Atuais</t>
    </r>
    <r>
      <rPr>
        <sz val="10"/>
        <color theme="1"/>
        <rFont val="Calibri"/>
        <family val="2"/>
        <scheme val="minor"/>
      </rPr>
      <t xml:space="preserve"> (ver PG-21 item 5.3.2)</t>
    </r>
  </si>
  <si>
    <r>
      <t xml:space="preserve">1.2 Condições Propostas para Operação </t>
    </r>
    <r>
      <rPr>
        <sz val="10"/>
        <rFont val="Calibri"/>
        <family val="2"/>
      </rPr>
      <t>(Conforme o diagrama esquemático, ver PG-21 item 5.4)</t>
    </r>
  </si>
  <si>
    <r>
      <rPr>
        <b/>
        <sz val="10"/>
        <color theme="1"/>
        <rFont val="Calibri"/>
        <family val="2"/>
        <scheme val="minor"/>
      </rPr>
      <t xml:space="preserve">1.2.1   Equipamentos Propostos </t>
    </r>
    <r>
      <rPr>
        <sz val="10"/>
        <color theme="1"/>
        <rFont val="Calibri"/>
        <family val="2"/>
        <scheme val="minor"/>
      </rPr>
      <t>(ver PG-21 item 5.4.2)</t>
    </r>
  </si>
  <si>
    <r>
      <t xml:space="preserve">1.3        Desenho do Sistema de Medição </t>
    </r>
    <r>
      <rPr>
        <sz val="10"/>
        <rFont val="Calibri"/>
        <family val="2"/>
        <scheme val="minor"/>
      </rPr>
      <t>(ver PG-21 item 7.1)</t>
    </r>
  </si>
  <si>
    <r>
      <t xml:space="preserve">2.   Indicadores de Desempenho Energético (IDE) </t>
    </r>
    <r>
      <rPr>
        <sz val="10"/>
        <color theme="0"/>
        <rFont val="Calibri"/>
        <family val="2"/>
      </rPr>
      <t>(ver PG-21 item 6.2)</t>
    </r>
  </si>
  <si>
    <r>
      <rPr>
        <b/>
        <sz val="10"/>
        <rFont val="Calibri"/>
        <family val="2"/>
        <scheme val="minor"/>
      </rPr>
      <t xml:space="preserve">2.1     Indicadores de Desempenho Energético Base </t>
    </r>
    <r>
      <rPr>
        <sz val="10"/>
        <rFont val="Calibri"/>
        <family val="2"/>
        <scheme val="minor"/>
      </rPr>
      <t xml:space="preserve"> </t>
    </r>
    <r>
      <rPr>
        <sz val="9"/>
        <rFont val="Calibri"/>
        <family val="2"/>
      </rPr>
      <t>(ver PG-21 item 6.2)</t>
    </r>
  </si>
  <si>
    <r>
      <rPr>
        <b/>
        <sz val="10"/>
        <rFont val="Calibri"/>
        <family val="2"/>
        <scheme val="minor"/>
      </rPr>
      <t xml:space="preserve">2.2   Indicadores de Desempenho Energético Estimado 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</rPr>
      <t>(ver PG-21 item 6.2)</t>
    </r>
  </si>
  <si>
    <r>
      <rPr>
        <b/>
        <sz val="10"/>
        <rFont val="Calibri"/>
        <family val="2"/>
        <scheme val="minor"/>
      </rPr>
      <t xml:space="preserve">2.3   Índice de eficiência energética  % </t>
    </r>
    <r>
      <rPr>
        <sz val="10"/>
        <rFont val="Calibri"/>
        <family val="2"/>
      </rPr>
      <t>(ver PG-21 item 6.3)</t>
    </r>
  </si>
  <si>
    <r>
      <rPr>
        <b/>
        <sz val="10"/>
        <rFont val="Calibri"/>
        <family val="2"/>
        <scheme val="minor"/>
      </rPr>
      <t xml:space="preserve">2.4   Linha de Base Energética </t>
    </r>
    <r>
      <rPr>
        <sz val="10"/>
        <rFont val="Calibri"/>
        <family val="2"/>
      </rPr>
      <t>(ver PG-21 item 6.3)</t>
    </r>
  </si>
  <si>
    <r>
      <t>2.5   Economia estimada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</rPr>
      <t>(ver PG-21 item 6.4)</t>
    </r>
  </si>
  <si>
    <r>
      <t>2.6  Redução de emissões de CO2e</t>
    </r>
    <r>
      <rPr>
        <b/>
        <sz val="10"/>
        <color indexed="8"/>
        <rFont val="Calibri"/>
        <family val="2"/>
      </rPr>
      <t xml:space="preserve"> </t>
    </r>
    <r>
      <rPr>
        <sz val="10"/>
        <rFont val="Calibri"/>
        <family val="2"/>
      </rPr>
      <t>(ver PG-21 item 6.5)</t>
    </r>
  </si>
  <si>
    <r>
      <rPr>
        <b/>
        <sz val="10"/>
        <rFont val="Calibri"/>
        <family val="2"/>
        <scheme val="minor"/>
      </rPr>
      <t>2.7   Considerações econômicas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</rPr>
      <t>(ver PG-21 item 6.6)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</si>
</sst>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164" formatCode="_-&quot;$&quot;* #,##0.00_-;\-&quot;$&quot;* #,##0.00_-;_-&quot;$&quot;* &quot;-&quot;??_-;_-@_-"/>
    <numFmt numFmtId="165" formatCode="0.0"/>
    <numFmt numFmtId="166" formatCode="#,##0.0"/>
    <numFmt numFmtId="167" formatCode="0.0000"/>
    <numFmt numFmtId="168" formatCode="#,##0.000"/>
  </numFmts>
  <fonts count="3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6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vertAlign val="subscript"/>
      <sz val="9"/>
      <color indexed="8"/>
      <name val="Calibri"/>
      <family val="2"/>
    </font>
    <font>
      <sz val="8"/>
      <name val="Calibri"/>
      <family val="2"/>
      <scheme val="minor"/>
    </font>
    <font>
      <sz val="9"/>
      <name val="Calibri"/>
      <family val="2"/>
    </font>
    <font>
      <b/>
      <sz val="10"/>
      <color theme="1"/>
      <name val="Calibri"/>
      <family val="2"/>
      <scheme val="minor"/>
    </font>
    <font>
      <b/>
      <vertAlign val="subscript"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vertAlign val="subscript"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</font>
    <font>
      <b/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/>
      <diagonal/>
    </border>
    <border>
      <left style="thin">
        <color theme="3" tint="-0.499984740745262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 tint="-0.499984740745262"/>
      </right>
      <top style="thin">
        <color auto="1"/>
      </top>
      <bottom/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indexed="64"/>
      </bottom>
      <diagonal/>
    </border>
    <border>
      <left/>
      <right/>
      <top style="thin">
        <color theme="3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3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indexed="64"/>
      </left>
      <right/>
      <top style="thin">
        <color theme="3" tint="-0.499984740745262"/>
      </top>
      <bottom style="thin">
        <color indexed="64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/>
      <top style="thin">
        <color theme="3" tint="-0.499984740745262"/>
      </top>
      <bottom style="thin">
        <color theme="3" tint="-0.499984740745262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54">
    <xf numFmtId="0" fontId="0" fillId="0" borderId="0" xfId="0"/>
    <xf numFmtId="0" fontId="5" fillId="2" borderId="0" xfId="0" applyFont="1" applyFill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2" xfId="0" applyFont="1" applyFill="1" applyBorder="1" applyAlignment="1" applyProtection="1">
      <protection locked="0"/>
    </xf>
    <xf numFmtId="0" fontId="7" fillId="2" borderId="3" xfId="0" applyFont="1" applyFill="1" applyBorder="1" applyAlignment="1" applyProtection="1">
      <protection locked="0"/>
    </xf>
    <xf numFmtId="0" fontId="7" fillId="2" borderId="4" xfId="0" applyFont="1" applyFill="1" applyBorder="1" applyAlignment="1" applyProtection="1">
      <protection locked="0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/>
    <xf numFmtId="0" fontId="10" fillId="2" borderId="0" xfId="0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5" fillId="2" borderId="6" xfId="0" applyFont="1" applyFill="1" applyBorder="1" applyAlignment="1"/>
    <xf numFmtId="0" fontId="5" fillId="2" borderId="7" xfId="0" applyFont="1" applyFill="1" applyBorder="1" applyAlignment="1"/>
    <xf numFmtId="0" fontId="5" fillId="2" borderId="8" xfId="0" applyFont="1" applyFill="1" applyBorder="1" applyAlignment="1"/>
    <xf numFmtId="0" fontId="5" fillId="2" borderId="0" xfId="0" applyFont="1" applyFill="1"/>
    <xf numFmtId="0" fontId="13" fillId="2" borderId="0" xfId="0" applyFont="1" applyFill="1" applyAlignment="1"/>
    <xf numFmtId="0" fontId="2" fillId="2" borderId="0" xfId="0" applyFont="1" applyFill="1" applyAlignment="1"/>
    <xf numFmtId="0" fontId="2" fillId="0" borderId="0" xfId="0" applyFont="1" applyFill="1" applyAlignment="1"/>
    <xf numFmtId="0" fontId="0" fillId="2" borderId="0" xfId="0" applyFill="1" applyBorder="1"/>
    <xf numFmtId="0" fontId="0" fillId="2" borderId="0" xfId="0" applyFill="1"/>
    <xf numFmtId="0" fontId="5" fillId="2" borderId="1" xfId="0" applyFont="1" applyFill="1" applyBorder="1" applyAlignment="1">
      <alignment horizontal="center"/>
    </xf>
    <xf numFmtId="15" fontId="5" fillId="2" borderId="2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2" borderId="0" xfId="0" applyFont="1" applyFill="1" applyProtection="1">
      <protection locked="0"/>
    </xf>
    <xf numFmtId="0" fontId="5" fillId="2" borderId="0" xfId="0" applyFont="1" applyFill="1" applyProtection="1"/>
    <xf numFmtId="0" fontId="5" fillId="2" borderId="1" xfId="0" applyFont="1" applyFill="1" applyBorder="1" applyAlignment="1" applyProtection="1">
      <alignment horizontal="center" vertical="center"/>
    </xf>
    <xf numFmtId="0" fontId="12" fillId="2" borderId="0" xfId="0" applyFont="1" applyFill="1" applyProtection="1">
      <protection locked="0"/>
    </xf>
    <xf numFmtId="4" fontId="5" fillId="2" borderId="0" xfId="0" applyNumberFormat="1" applyFont="1" applyFill="1" applyProtection="1"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24" fillId="8" borderId="1" xfId="0" applyFont="1" applyFill="1" applyBorder="1" applyAlignment="1" applyProtection="1">
      <alignment horizontal="center" vertical="center"/>
    </xf>
    <xf numFmtId="168" fontId="5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Protection="1">
      <protection locked="0"/>
    </xf>
    <xf numFmtId="0" fontId="5" fillId="0" borderId="0" xfId="0" applyFont="1" applyFill="1"/>
    <xf numFmtId="0" fontId="5" fillId="0" borderId="0" xfId="0" applyFont="1" applyFill="1" applyBorder="1"/>
    <xf numFmtId="0" fontId="5" fillId="0" borderId="3" xfId="0" applyFont="1" applyBorder="1" applyAlignment="1"/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left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0" xfId="0" applyFont="1" applyFill="1" applyAlignment="1">
      <alignment horizontal="left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7" fillId="0" borderId="25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center"/>
    </xf>
    <xf numFmtId="0" fontId="28" fillId="5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44" fontId="16" fillId="0" borderId="0" xfId="1" applyNumberFormat="1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6" fontId="5" fillId="2" borderId="0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3" borderId="0" xfId="0" applyFont="1" applyFill="1" applyAlignment="1">
      <alignment horizontal="center" vertical="center" wrapText="1"/>
    </xf>
    <xf numFmtId="0" fontId="21" fillId="8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11" fillId="8" borderId="1" xfId="0" applyFont="1" applyFill="1" applyBorder="1" applyAlignment="1" applyProtection="1">
      <alignment horizontal="center" vertical="center"/>
    </xf>
    <xf numFmtId="167" fontId="11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24" fillId="4" borderId="1" xfId="0" applyFont="1" applyFill="1" applyBorder="1" applyAlignment="1" applyProtection="1">
      <alignment horizontal="center"/>
      <protection locked="0"/>
    </xf>
    <xf numFmtId="0" fontId="24" fillId="8" borderId="1" xfId="0" applyFont="1" applyFill="1" applyBorder="1" applyAlignment="1" applyProtection="1">
      <alignment horizontal="center"/>
    </xf>
    <xf numFmtId="0" fontId="24" fillId="8" borderId="2" xfId="0" applyFont="1" applyFill="1" applyBorder="1" applyAlignment="1" applyProtection="1">
      <alignment horizontal="center"/>
    </xf>
    <xf numFmtId="0" fontId="24" fillId="8" borderId="4" xfId="0" applyFont="1" applyFill="1" applyBorder="1" applyAlignment="1" applyProtection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2" fontId="5" fillId="0" borderId="2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/>
    </xf>
    <xf numFmtId="0" fontId="24" fillId="3" borderId="1" xfId="0" applyFont="1" applyFill="1" applyBorder="1" applyAlignment="1" applyProtection="1">
      <alignment horizontal="left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left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left"/>
      <protection locked="0"/>
    </xf>
    <xf numFmtId="168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165" fontId="5" fillId="0" borderId="2" xfId="0" applyNumberFormat="1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2" fillId="0" borderId="2" xfId="0" applyFont="1" applyFill="1" applyBorder="1" applyAlignment="1" applyProtection="1">
      <alignment horizontal="center" wrapText="1"/>
      <protection locked="0"/>
    </xf>
    <xf numFmtId="0" fontId="12" fillId="0" borderId="4" xfId="0" applyFont="1" applyFill="1" applyBorder="1" applyAlignment="1" applyProtection="1">
      <alignment horizontal="center" wrapText="1"/>
      <protection locked="0"/>
    </xf>
    <xf numFmtId="4" fontId="5" fillId="0" borderId="2" xfId="0" applyNumberFormat="1" applyFont="1" applyFill="1" applyBorder="1" applyAlignment="1" applyProtection="1">
      <alignment horizontal="center"/>
    </xf>
    <xf numFmtId="4" fontId="5" fillId="0" borderId="3" xfId="0" applyNumberFormat="1" applyFont="1" applyFill="1" applyBorder="1" applyAlignment="1" applyProtection="1">
      <alignment horizontal="center"/>
    </xf>
    <xf numFmtId="4" fontId="5" fillId="0" borderId="4" xfId="0" applyNumberFormat="1" applyFont="1" applyFill="1" applyBorder="1" applyAlignment="1" applyProtection="1">
      <alignment horizontal="center"/>
    </xf>
    <xf numFmtId="2" fontId="5" fillId="0" borderId="2" xfId="0" applyNumberFormat="1" applyFont="1" applyFill="1" applyBorder="1" applyAlignment="1" applyProtection="1">
      <alignment horizontal="center"/>
    </xf>
    <xf numFmtId="2" fontId="5" fillId="0" borderId="4" xfId="0" applyNumberFormat="1" applyFont="1" applyFill="1" applyBorder="1" applyAlignment="1" applyProtection="1">
      <alignment horizontal="center"/>
    </xf>
    <xf numFmtId="165" fontId="5" fillId="0" borderId="2" xfId="0" applyNumberFormat="1" applyFont="1" applyFill="1" applyBorder="1" applyAlignment="1" applyProtection="1">
      <alignment horizontal="center" vertical="center"/>
    </xf>
    <xf numFmtId="165" fontId="5" fillId="0" borderId="4" xfId="0" applyNumberFormat="1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2" fillId="2" borderId="6" xfId="0" applyFont="1" applyFill="1" applyBorder="1" applyAlignment="1">
      <alignment horizontal="left" wrapText="1"/>
    </xf>
    <xf numFmtId="0" fontId="12" fillId="2" borderId="7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11" fillId="0" borderId="3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27" fillId="0" borderId="19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33" fillId="5" borderId="0" xfId="0" applyFont="1" applyFill="1" applyAlignment="1"/>
    <xf numFmtId="0" fontId="33" fillId="5" borderId="0" xfId="0" applyFont="1" applyFill="1" applyAlignment="1">
      <alignment horizontal="left"/>
    </xf>
    <xf numFmtId="0" fontId="36" fillId="4" borderId="0" xfId="0" applyFont="1" applyFill="1" applyAlignment="1">
      <alignment horizontal="center"/>
    </xf>
    <xf numFmtId="0" fontId="35" fillId="6" borderId="0" xfId="0" applyFont="1" applyFill="1" applyAlignment="1">
      <alignment horizontal="left"/>
    </xf>
    <xf numFmtId="0" fontId="35" fillId="0" borderId="0" xfId="0" applyFont="1" applyFill="1" applyAlignment="1">
      <alignment horizontal="left"/>
    </xf>
    <xf numFmtId="0" fontId="0" fillId="0" borderId="0" xfId="0" applyFill="1"/>
    <xf numFmtId="0" fontId="21" fillId="7" borderId="0" xfId="0" applyFont="1" applyFill="1" applyAlignment="1">
      <alignment horizontal="left" vertical="center"/>
    </xf>
    <xf numFmtId="0" fontId="21" fillId="7" borderId="0" xfId="0" applyFont="1" applyFill="1" applyAlignment="1">
      <alignment horizontal="left"/>
    </xf>
    <xf numFmtId="0" fontId="35" fillId="7" borderId="0" xfId="0" applyFont="1" applyFill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lang="en-US"/>
            </a:pPr>
            <a:r>
              <a:rPr lang="es-MX"/>
              <a:t>Linha de Base Energética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245584617506848"/>
          <c:y val="0.15789825634853033"/>
          <c:w val="0.69981739754402361"/>
          <c:h val="0.53517461591186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Calderas!$H$100</c:f>
              <c:strCache>
                <c:ptCount val="1"/>
                <c:pt idx="0">
                  <c:v>IDE Base</c:v>
                </c:pt>
              </c:strCache>
            </c:strRef>
          </c:tx>
          <c:invertIfNegative val="0"/>
          <c:cat>
            <c:strRef>
              <c:f>Calderas!$A$103:$A$109</c:f>
              <c:strCache>
                <c:ptCount val="7"/>
                <c:pt idx="0">
                  <c:v>P 1</c:v>
                </c:pt>
                <c:pt idx="1">
                  <c:v>P 2</c:v>
                </c:pt>
                <c:pt idx="2">
                  <c:v>P 3</c:v>
                </c:pt>
                <c:pt idx="3">
                  <c:v>P 4</c:v>
                </c:pt>
                <c:pt idx="4">
                  <c:v>P 5</c:v>
                </c:pt>
                <c:pt idx="5">
                  <c:v>P 6</c:v>
                </c:pt>
                <c:pt idx="6">
                  <c:v>P 7</c:v>
                </c:pt>
              </c:strCache>
            </c:strRef>
          </c:cat>
          <c:val>
            <c:numRef>
              <c:f>Calderas!$H$103:$H$109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Calderas!$H$121</c:f>
              <c:strCache>
                <c:ptCount val="1"/>
                <c:pt idx="0">
                  <c:v>IDE Estimado</c:v>
                </c:pt>
              </c:strCache>
            </c:strRef>
          </c:tx>
          <c:invertIfNegative val="0"/>
          <c:cat>
            <c:strRef>
              <c:f>Calderas!$A$103:$A$109</c:f>
              <c:strCache>
                <c:ptCount val="7"/>
                <c:pt idx="0">
                  <c:v>P 1</c:v>
                </c:pt>
                <c:pt idx="1">
                  <c:v>P 2</c:v>
                </c:pt>
                <c:pt idx="2">
                  <c:v>P 3</c:v>
                </c:pt>
                <c:pt idx="3">
                  <c:v>P 4</c:v>
                </c:pt>
                <c:pt idx="4">
                  <c:v>P 5</c:v>
                </c:pt>
                <c:pt idx="5">
                  <c:v>P 6</c:v>
                </c:pt>
                <c:pt idx="6">
                  <c:v>P 7</c:v>
                </c:pt>
              </c:strCache>
            </c:strRef>
          </c:cat>
          <c:val>
            <c:numRef>
              <c:f>Calderas!$H$124:$H$130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915688"/>
        <c:axId val="395916080"/>
      </c:barChart>
      <c:lineChart>
        <c:grouping val="standard"/>
        <c:varyColors val="0"/>
        <c:ser>
          <c:idx val="2"/>
          <c:order val="2"/>
          <c:tx>
            <c:strRef>
              <c:f>Calderas!$D$142</c:f>
              <c:strCache>
                <c:ptCount val="1"/>
                <c:pt idx="0">
                  <c:v>IMDE Estimado</c:v>
                </c:pt>
              </c:strCache>
            </c:strRef>
          </c:tx>
          <c:val>
            <c:numRef>
              <c:f>Calderas!$D$144:$D$150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916864"/>
        <c:axId val="395916472"/>
      </c:lineChart>
      <c:catAx>
        <c:axId val="39591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lang="en-US"/>
            </a:pPr>
            <a:endParaRPr lang="pt-BR"/>
          </a:p>
        </c:txPr>
        <c:crossAx val="395916080"/>
        <c:crosses val="autoZero"/>
        <c:auto val="1"/>
        <c:lblAlgn val="ctr"/>
        <c:lblOffset val="100"/>
        <c:noMultiLvlLbl val="0"/>
      </c:catAx>
      <c:valAx>
        <c:axId val="39591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s-MX"/>
                  <a:t>Valores indicadores</a:t>
                </a:r>
              </a:p>
            </c:rich>
          </c:tx>
          <c:layout>
            <c:manualLayout>
              <c:xMode val="edge"/>
              <c:yMode val="edge"/>
              <c:x val="0.11761967254093217"/>
              <c:y val="0.1539599110620745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lang="en-US"/>
            </a:pPr>
            <a:endParaRPr lang="pt-BR"/>
          </a:p>
        </c:txPr>
        <c:crossAx val="395915688"/>
        <c:crosses val="autoZero"/>
        <c:crossBetween val="between"/>
      </c:valAx>
      <c:valAx>
        <c:axId val="39591647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s-ES"/>
                  <a:t>ìndice de Melhora%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pt-BR"/>
          </a:p>
        </c:txPr>
        <c:crossAx val="395916864"/>
        <c:crosses val="max"/>
        <c:crossBetween val="between"/>
      </c:valAx>
      <c:catAx>
        <c:axId val="395916864"/>
        <c:scaling>
          <c:orientation val="minMax"/>
        </c:scaling>
        <c:delete val="1"/>
        <c:axPos val="b"/>
        <c:majorTickMark val="out"/>
        <c:minorTickMark val="none"/>
        <c:tickLblPos val="none"/>
        <c:crossAx val="39591647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/>
          <a:lstStyle/>
          <a:p>
            <a:pPr rtl="0">
              <a:defRPr lang="en-US"/>
            </a:pPr>
            <a:endParaRPr lang="pt-BR"/>
          </a:p>
        </c:txPr>
      </c:dTable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es-MX" sz="900" b="1" i="0" u="none" strike="noStrike" kern="1200" baseline="0">
          <a:solidFill>
            <a:srgbClr val="1F497D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5000000000000533" l="0.70000000000000362" r="0.70000000000000362" t="0.75000000000000533" header="0.30000000000000032" footer="0.30000000000000032"/>
    <c:pageSetup orientation="portrait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159</xdr:row>
      <xdr:rowOff>120650</xdr:rowOff>
    </xdr:from>
    <xdr:to>
      <xdr:col>15</xdr:col>
      <xdr:colOff>63501</xdr:colOff>
      <xdr:row>175</xdr:row>
      <xdr:rowOff>63500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84</xdr:row>
          <xdr:rowOff>0</xdr:rowOff>
        </xdr:from>
        <xdr:to>
          <xdr:col>2</xdr:col>
          <xdr:colOff>219075</xdr:colOff>
          <xdr:row>84</xdr:row>
          <xdr:rowOff>161925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85</xdr:row>
          <xdr:rowOff>0</xdr:rowOff>
        </xdr:from>
        <xdr:to>
          <xdr:col>2</xdr:col>
          <xdr:colOff>219075</xdr:colOff>
          <xdr:row>85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86</xdr:row>
          <xdr:rowOff>0</xdr:rowOff>
        </xdr:from>
        <xdr:to>
          <xdr:col>2</xdr:col>
          <xdr:colOff>219075</xdr:colOff>
          <xdr:row>87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84</xdr:row>
          <xdr:rowOff>28575</xdr:rowOff>
        </xdr:from>
        <xdr:to>
          <xdr:col>8</xdr:col>
          <xdr:colOff>19050</xdr:colOff>
          <xdr:row>84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85</xdr:row>
          <xdr:rowOff>19050</xdr:rowOff>
        </xdr:from>
        <xdr:to>
          <xdr:col>8</xdr:col>
          <xdr:colOff>19050</xdr:colOff>
          <xdr:row>85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84</xdr:row>
          <xdr:rowOff>0</xdr:rowOff>
        </xdr:from>
        <xdr:to>
          <xdr:col>11</xdr:col>
          <xdr:colOff>276225</xdr:colOff>
          <xdr:row>84</xdr:row>
          <xdr:rowOff>161925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85</xdr:row>
          <xdr:rowOff>0</xdr:rowOff>
        </xdr:from>
        <xdr:to>
          <xdr:col>11</xdr:col>
          <xdr:colOff>276225</xdr:colOff>
          <xdr:row>85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85</xdr:row>
          <xdr:rowOff>323850</xdr:rowOff>
        </xdr:from>
        <xdr:to>
          <xdr:col>11</xdr:col>
          <xdr:colOff>276225</xdr:colOff>
          <xdr:row>86</xdr:row>
          <xdr:rowOff>342900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84</xdr:row>
          <xdr:rowOff>0</xdr:rowOff>
        </xdr:from>
        <xdr:to>
          <xdr:col>16</xdr:col>
          <xdr:colOff>152400</xdr:colOff>
          <xdr:row>84</xdr:row>
          <xdr:rowOff>161925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85</xdr:row>
          <xdr:rowOff>0</xdr:rowOff>
        </xdr:from>
        <xdr:to>
          <xdr:col>16</xdr:col>
          <xdr:colOff>152400</xdr:colOff>
          <xdr:row>85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86</xdr:row>
          <xdr:rowOff>0</xdr:rowOff>
        </xdr:from>
        <xdr:to>
          <xdr:col>16</xdr:col>
          <xdr:colOff>152400</xdr:colOff>
          <xdr:row>87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86</xdr:row>
          <xdr:rowOff>9525</xdr:rowOff>
        </xdr:from>
        <xdr:to>
          <xdr:col>8</xdr:col>
          <xdr:colOff>9525</xdr:colOff>
          <xdr:row>86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10"/>
  <sheetViews>
    <sheetView showGridLines="0" tabSelected="1" view="pageLayout" topLeftCell="A202" zoomScale="115" zoomScalePageLayoutView="115" workbookViewId="0">
      <selection activeCell="A203" sqref="A203:Q203"/>
    </sheetView>
  </sheetViews>
  <sheetFormatPr defaultColWidth="11.28515625" defaultRowHeight="15" x14ac:dyDescent="0.25"/>
  <cols>
    <col min="1" max="1" width="7.7109375" customWidth="1"/>
    <col min="2" max="2" width="10.7109375" customWidth="1"/>
    <col min="3" max="3" width="3.85546875" customWidth="1"/>
    <col min="4" max="4" width="3.7109375" customWidth="1"/>
    <col min="5" max="5" width="6.85546875" customWidth="1"/>
    <col min="6" max="6" width="5.28515625" customWidth="1"/>
    <col min="7" max="7" width="6.85546875" customWidth="1"/>
    <col min="8" max="8" width="10.28515625" customWidth="1"/>
    <col min="9" max="9" width="4.85546875" customWidth="1"/>
    <col min="10" max="11" width="4.7109375" customWidth="1"/>
    <col min="12" max="12" width="4.28515625" customWidth="1"/>
    <col min="13" max="13" width="6.28515625" customWidth="1"/>
    <col min="14" max="14" width="5.28515625" customWidth="1"/>
    <col min="15" max="15" width="4" customWidth="1"/>
    <col min="16" max="16" width="2.42578125" customWidth="1"/>
    <col min="17" max="17" width="3.140625" customWidth="1"/>
  </cols>
  <sheetData>
    <row r="1" spans="1:17" ht="6" customHeight="1" x14ac:dyDescent="0.2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</row>
    <row r="2" spans="1:17" ht="10.5" customHeight="1" x14ac:dyDescent="0.2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</row>
    <row r="3" spans="1:17" x14ac:dyDescent="0.25">
      <c r="A3" s="60" t="s">
        <v>36</v>
      </c>
      <c r="B3" s="61"/>
      <c r="C3" s="60"/>
      <c r="D3" s="62"/>
      <c r="E3" s="62"/>
      <c r="F3" s="62"/>
      <c r="G3" s="62"/>
      <c r="H3" s="62"/>
      <c r="I3" s="61"/>
      <c r="J3" s="60" t="s">
        <v>37</v>
      </c>
      <c r="K3" s="62"/>
      <c r="L3" s="62"/>
      <c r="M3" s="62"/>
      <c r="N3" s="61"/>
      <c r="O3" s="224"/>
      <c r="P3" s="224"/>
      <c r="Q3" s="224"/>
    </row>
    <row r="4" spans="1:17" x14ac:dyDescent="0.25">
      <c r="A4" s="60" t="s">
        <v>38</v>
      </c>
      <c r="B4" s="61"/>
      <c r="C4" s="60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1"/>
    </row>
    <row r="5" spans="1:17" ht="7.5" customHeight="1" x14ac:dyDescent="0.25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</row>
    <row r="6" spans="1:17" ht="13.7" customHeight="1" x14ac:dyDescent="0.25">
      <c r="A6" s="230" t="s">
        <v>109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</row>
    <row r="7" spans="1:17" ht="9" customHeight="1" x14ac:dyDescent="0.2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1:17" ht="13.7" customHeight="1" x14ac:dyDescent="0.25">
      <c r="A8" s="244" t="s">
        <v>110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</row>
    <row r="9" spans="1:17" ht="6.75" customHeight="1" x14ac:dyDescent="0.2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 x14ac:dyDescent="0.25">
      <c r="A10" s="79" t="s">
        <v>39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1:17" x14ac:dyDescent="0.25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8"/>
    </row>
    <row r="13" spans="1:17" x14ac:dyDescent="0.25">
      <c r="A13" s="66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8"/>
    </row>
    <row r="14" spans="1:17" x14ac:dyDescent="0.25">
      <c r="A14" s="69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/>
    </row>
    <row r="15" spans="1:17" x14ac:dyDescent="0.25">
      <c r="A15" s="72" t="s">
        <v>40</v>
      </c>
      <c r="B15" s="73"/>
      <c r="C15" s="73"/>
      <c r="D15" s="73"/>
      <c r="E15" s="73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ht="6" customHeight="1" x14ac:dyDescent="0.25">
      <c r="A16" s="60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ht="6.75" customHeight="1" x14ac:dyDescent="0.25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</row>
    <row r="18" spans="1:17" x14ac:dyDescent="0.25">
      <c r="A18" s="77" t="s">
        <v>111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1:17" ht="8.4499999999999993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 x14ac:dyDescent="0.25">
      <c r="A20" s="2"/>
      <c r="B20" s="3" t="s">
        <v>41</v>
      </c>
      <c r="C20" s="3"/>
      <c r="D20" s="3"/>
      <c r="E20" s="2"/>
      <c r="F20" s="74" t="s">
        <v>98</v>
      </c>
      <c r="G20" s="75"/>
      <c r="H20" s="3"/>
      <c r="I20" s="2"/>
      <c r="J20" s="3" t="s">
        <v>42</v>
      </c>
      <c r="K20" s="3"/>
      <c r="L20" s="3"/>
      <c r="M20" s="3"/>
      <c r="N20" s="1"/>
      <c r="O20" s="1"/>
      <c r="P20" s="1"/>
      <c r="Q20" s="1"/>
    </row>
    <row r="21" spans="1:17" ht="18" customHeight="1" x14ac:dyDescent="0.25">
      <c r="A21" s="4"/>
      <c r="B21" s="3"/>
      <c r="C21" s="3"/>
      <c r="D21" s="3"/>
      <c r="E21" s="4"/>
      <c r="F21" s="3"/>
      <c r="G21" s="3"/>
      <c r="H21" s="57"/>
      <c r="I21" s="58"/>
      <c r="J21" s="59"/>
      <c r="K21" s="59"/>
      <c r="L21" s="59"/>
      <c r="M21" s="59"/>
      <c r="N21" s="1"/>
      <c r="O21" s="1"/>
      <c r="P21" s="1"/>
      <c r="Q21" s="1"/>
    </row>
    <row r="22" spans="1:17" ht="15.75" customHeight="1" x14ac:dyDescent="0.25">
      <c r="A22" s="2"/>
      <c r="B22" s="3" t="s">
        <v>43</v>
      </c>
      <c r="C22" s="3"/>
      <c r="E22" s="3" t="s">
        <v>0</v>
      </c>
      <c r="F22" s="3"/>
      <c r="G22" s="6"/>
      <c r="H22" s="7"/>
      <c r="I22" s="7"/>
      <c r="J22" s="7"/>
      <c r="K22" s="8"/>
      <c r="L22" s="9"/>
      <c r="M22" s="9"/>
      <c r="N22" s="1"/>
      <c r="O22" s="1"/>
      <c r="P22" s="1"/>
      <c r="Q22" s="1"/>
    </row>
    <row r="23" spans="1:17" ht="15.75" customHeight="1" x14ac:dyDescent="0.25">
      <c r="A23" s="4"/>
      <c r="B23" s="3"/>
      <c r="C23" s="3"/>
      <c r="D23" s="3"/>
      <c r="E23" s="3"/>
      <c r="F23" s="3"/>
      <c r="G23" s="5"/>
      <c r="H23" s="5"/>
      <c r="I23" s="5"/>
      <c r="J23" s="5"/>
      <c r="K23" s="5"/>
      <c r="L23" s="9"/>
      <c r="M23" s="9"/>
      <c r="N23" s="1"/>
      <c r="O23" s="1"/>
      <c r="P23" s="1"/>
      <c r="Q23" s="1"/>
    </row>
    <row r="24" spans="1:17" x14ac:dyDescent="0.25">
      <c r="A24" s="221" t="s">
        <v>58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</row>
    <row r="25" spans="1:17" x14ac:dyDescent="0.25">
      <c r="A25" s="214" t="s">
        <v>1</v>
      </c>
      <c r="B25" s="215"/>
      <c r="C25" s="215"/>
      <c r="D25" s="215"/>
      <c r="E25" s="216"/>
      <c r="F25" s="217" t="s">
        <v>2</v>
      </c>
      <c r="G25" s="217"/>
      <c r="H25" s="217"/>
      <c r="I25" s="217"/>
      <c r="J25" s="217"/>
      <c r="K25" s="217" t="s">
        <v>50</v>
      </c>
      <c r="L25" s="217"/>
      <c r="M25" s="217"/>
      <c r="N25" s="217"/>
      <c r="O25" s="217"/>
      <c r="P25" s="217"/>
      <c r="Q25" s="217"/>
    </row>
    <row r="26" spans="1:17" x14ac:dyDescent="0.25">
      <c r="A26" s="217" t="s">
        <v>45</v>
      </c>
      <c r="B26" s="217"/>
      <c r="C26" s="217"/>
      <c r="D26" s="217"/>
      <c r="E26" s="217"/>
      <c r="F26" s="217" t="s">
        <v>49</v>
      </c>
      <c r="G26" s="217"/>
      <c r="H26" s="217"/>
      <c r="I26" s="217"/>
      <c r="J26" s="217"/>
      <c r="K26" s="18" t="s">
        <v>51</v>
      </c>
      <c r="L26" s="19"/>
      <c r="M26" s="19"/>
      <c r="N26" s="19"/>
      <c r="O26" s="19"/>
      <c r="P26" s="19"/>
      <c r="Q26" s="20"/>
    </row>
    <row r="27" spans="1:17" x14ac:dyDescent="0.25">
      <c r="A27" s="217" t="s">
        <v>46</v>
      </c>
      <c r="B27" s="217"/>
      <c r="C27" s="217"/>
      <c r="D27" s="217"/>
      <c r="E27" s="217"/>
      <c r="F27" s="217"/>
      <c r="G27" s="217"/>
      <c r="H27" s="217"/>
      <c r="I27" s="217"/>
      <c r="J27" s="217"/>
      <c r="K27" s="18" t="s">
        <v>52</v>
      </c>
      <c r="L27" s="19"/>
      <c r="M27" s="19"/>
      <c r="N27" s="19"/>
      <c r="O27" s="19"/>
      <c r="P27" s="19"/>
      <c r="Q27" s="20"/>
    </row>
    <row r="28" spans="1:17" x14ac:dyDescent="0.25">
      <c r="A28" s="214" t="s">
        <v>47</v>
      </c>
      <c r="B28" s="215"/>
      <c r="C28" s="215"/>
      <c r="D28" s="215"/>
      <c r="E28" s="216"/>
      <c r="F28" s="217"/>
      <c r="G28" s="217"/>
      <c r="H28" s="217"/>
      <c r="I28" s="217"/>
      <c r="J28" s="217"/>
      <c r="K28" s="18" t="s">
        <v>53</v>
      </c>
      <c r="L28" s="19"/>
      <c r="M28" s="19"/>
      <c r="N28" s="19"/>
      <c r="O28" s="19"/>
      <c r="P28" s="19"/>
      <c r="Q28" s="20"/>
    </row>
    <row r="29" spans="1:17" x14ac:dyDescent="0.25">
      <c r="A29" s="214" t="s">
        <v>48</v>
      </c>
      <c r="B29" s="215"/>
      <c r="C29" s="215"/>
      <c r="D29" s="215"/>
      <c r="E29" s="216"/>
      <c r="F29" s="217"/>
      <c r="G29" s="217"/>
      <c r="H29" s="217"/>
      <c r="I29" s="217"/>
      <c r="J29" s="217"/>
      <c r="K29" s="18" t="s">
        <v>54</v>
      </c>
      <c r="L29" s="19"/>
      <c r="M29" s="19"/>
      <c r="N29" s="19"/>
      <c r="O29" s="19"/>
      <c r="P29" s="19"/>
      <c r="Q29" s="20"/>
    </row>
    <row r="30" spans="1:17" x14ac:dyDescent="0.25">
      <c r="A30" s="218" t="s">
        <v>55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</row>
    <row r="31" spans="1:17" ht="1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x14ac:dyDescent="0.25">
      <c r="A32" s="221" t="s">
        <v>59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</row>
    <row r="33" spans="1:17" x14ac:dyDescent="0.25">
      <c r="A33" s="214" t="s">
        <v>1</v>
      </c>
      <c r="B33" s="215"/>
      <c r="C33" s="215"/>
      <c r="D33" s="215"/>
      <c r="E33" s="216"/>
      <c r="F33" s="217" t="s">
        <v>2</v>
      </c>
      <c r="G33" s="217"/>
      <c r="H33" s="217"/>
      <c r="I33" s="217"/>
      <c r="J33" s="217"/>
      <c r="K33" s="217" t="s">
        <v>50</v>
      </c>
      <c r="L33" s="217"/>
      <c r="M33" s="217"/>
      <c r="N33" s="217"/>
      <c r="O33" s="217"/>
      <c r="P33" s="217"/>
      <c r="Q33" s="217"/>
    </row>
    <row r="34" spans="1:17" x14ac:dyDescent="0.25">
      <c r="A34" s="217" t="s">
        <v>45</v>
      </c>
      <c r="B34" s="217"/>
      <c r="C34" s="217"/>
      <c r="D34" s="217"/>
      <c r="E34" s="217"/>
      <c r="F34" s="217" t="s">
        <v>49</v>
      </c>
      <c r="G34" s="217"/>
      <c r="H34" s="217"/>
      <c r="I34" s="217"/>
      <c r="J34" s="217"/>
      <c r="K34" s="18" t="s">
        <v>51</v>
      </c>
      <c r="L34" s="19"/>
      <c r="M34" s="19"/>
      <c r="N34" s="19"/>
      <c r="O34" s="19"/>
      <c r="P34" s="19"/>
      <c r="Q34" s="20"/>
    </row>
    <row r="35" spans="1:17" x14ac:dyDescent="0.25">
      <c r="A35" s="217" t="s">
        <v>46</v>
      </c>
      <c r="B35" s="217"/>
      <c r="C35" s="217"/>
      <c r="D35" s="217"/>
      <c r="E35" s="217"/>
      <c r="F35" s="217"/>
      <c r="G35" s="217"/>
      <c r="H35" s="217"/>
      <c r="I35" s="217"/>
      <c r="J35" s="217"/>
      <c r="K35" s="18" t="s">
        <v>52</v>
      </c>
      <c r="L35" s="19"/>
      <c r="M35" s="19"/>
      <c r="N35" s="19"/>
      <c r="O35" s="19"/>
      <c r="P35" s="19"/>
      <c r="Q35" s="20"/>
    </row>
    <row r="36" spans="1:17" x14ac:dyDescent="0.25">
      <c r="A36" s="214" t="s">
        <v>47</v>
      </c>
      <c r="B36" s="215"/>
      <c r="C36" s="215"/>
      <c r="D36" s="215"/>
      <c r="E36" s="216"/>
      <c r="F36" s="217"/>
      <c r="G36" s="217"/>
      <c r="H36" s="217"/>
      <c r="I36" s="217"/>
      <c r="J36" s="217"/>
      <c r="K36" s="18" t="s">
        <v>53</v>
      </c>
      <c r="L36" s="19"/>
      <c r="M36" s="19"/>
      <c r="N36" s="19"/>
      <c r="O36" s="19"/>
      <c r="P36" s="19"/>
      <c r="Q36" s="20"/>
    </row>
    <row r="37" spans="1:17" x14ac:dyDescent="0.25">
      <c r="A37" s="214" t="s">
        <v>48</v>
      </c>
      <c r="B37" s="215"/>
      <c r="C37" s="215"/>
      <c r="D37" s="215"/>
      <c r="E37" s="216"/>
      <c r="F37" s="217"/>
      <c r="G37" s="217"/>
      <c r="H37" s="217"/>
      <c r="I37" s="217"/>
      <c r="J37" s="217"/>
      <c r="K37" s="18" t="s">
        <v>54</v>
      </c>
      <c r="L37" s="19"/>
      <c r="M37" s="19"/>
      <c r="N37" s="19"/>
      <c r="O37" s="19"/>
      <c r="P37" s="19"/>
      <c r="Q37" s="20"/>
    </row>
    <row r="38" spans="1:17" ht="15" customHeight="1" x14ac:dyDescent="0.25">
      <c r="A38" s="218" t="s">
        <v>55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</row>
    <row r="39" spans="1:17" ht="15" customHeight="1" x14ac:dyDescent="0.2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 ht="15" customHeight="1" x14ac:dyDescent="0.2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5" customHeight="1" x14ac:dyDescent="0.25">
      <c r="A41" s="221" t="s">
        <v>60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</row>
    <row r="42" spans="1:17" ht="15" customHeight="1" x14ac:dyDescent="0.25">
      <c r="A42" s="214" t="s">
        <v>1</v>
      </c>
      <c r="B42" s="215"/>
      <c r="C42" s="215"/>
      <c r="D42" s="215"/>
      <c r="E42" s="216"/>
      <c r="F42" s="217" t="s">
        <v>2</v>
      </c>
      <c r="G42" s="217"/>
      <c r="H42" s="217"/>
      <c r="I42" s="217"/>
      <c r="J42" s="217"/>
      <c r="K42" s="217" t="s">
        <v>50</v>
      </c>
      <c r="L42" s="217"/>
      <c r="M42" s="217"/>
      <c r="N42" s="217"/>
      <c r="O42" s="217"/>
      <c r="P42" s="217"/>
      <c r="Q42" s="217"/>
    </row>
    <row r="43" spans="1:17" ht="15" customHeight="1" x14ac:dyDescent="0.25">
      <c r="A43" s="217" t="s">
        <v>45</v>
      </c>
      <c r="B43" s="217"/>
      <c r="C43" s="217"/>
      <c r="D43" s="217"/>
      <c r="E43" s="217"/>
      <c r="F43" s="217" t="s">
        <v>49</v>
      </c>
      <c r="G43" s="217"/>
      <c r="H43" s="217"/>
      <c r="I43" s="217"/>
      <c r="J43" s="217"/>
      <c r="K43" s="18" t="s">
        <v>51</v>
      </c>
      <c r="L43" s="19"/>
      <c r="M43" s="19"/>
      <c r="N43" s="19"/>
      <c r="O43" s="19"/>
      <c r="P43" s="19"/>
      <c r="Q43" s="20"/>
    </row>
    <row r="44" spans="1:17" ht="15" customHeight="1" x14ac:dyDescent="0.25">
      <c r="A44" s="217" t="s">
        <v>46</v>
      </c>
      <c r="B44" s="217"/>
      <c r="C44" s="217"/>
      <c r="D44" s="217"/>
      <c r="E44" s="217"/>
      <c r="F44" s="217"/>
      <c r="G44" s="217"/>
      <c r="H44" s="217"/>
      <c r="I44" s="217"/>
      <c r="J44" s="217"/>
      <c r="K44" s="18" t="s">
        <v>52</v>
      </c>
      <c r="L44" s="19"/>
      <c r="M44" s="19"/>
      <c r="N44" s="19"/>
      <c r="O44" s="19"/>
      <c r="P44" s="19"/>
      <c r="Q44" s="20"/>
    </row>
    <row r="45" spans="1:17" ht="15" customHeight="1" x14ac:dyDescent="0.25">
      <c r="A45" s="214" t="s">
        <v>47</v>
      </c>
      <c r="B45" s="215"/>
      <c r="C45" s="215"/>
      <c r="D45" s="215"/>
      <c r="E45" s="216"/>
      <c r="F45" s="217"/>
      <c r="G45" s="217"/>
      <c r="H45" s="217"/>
      <c r="I45" s="217"/>
      <c r="J45" s="217"/>
      <c r="K45" s="18" t="s">
        <v>53</v>
      </c>
      <c r="L45" s="19"/>
      <c r="M45" s="19"/>
      <c r="N45" s="19"/>
      <c r="O45" s="19"/>
      <c r="P45" s="19"/>
      <c r="Q45" s="20"/>
    </row>
    <row r="46" spans="1:17" ht="15" customHeight="1" x14ac:dyDescent="0.25">
      <c r="A46" s="214" t="s">
        <v>48</v>
      </c>
      <c r="B46" s="215"/>
      <c r="C46" s="215"/>
      <c r="D46" s="215"/>
      <c r="E46" s="216"/>
      <c r="F46" s="217"/>
      <c r="G46" s="217"/>
      <c r="H46" s="217"/>
      <c r="I46" s="217"/>
      <c r="J46" s="217"/>
      <c r="K46" s="18" t="s">
        <v>54</v>
      </c>
      <c r="L46" s="19"/>
      <c r="M46" s="19"/>
      <c r="N46" s="19"/>
      <c r="O46" s="19"/>
      <c r="P46" s="19"/>
      <c r="Q46" s="20"/>
    </row>
    <row r="47" spans="1:17" ht="11.25" customHeight="1" x14ac:dyDescent="0.25">
      <c r="A47" s="218" t="s">
        <v>55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</row>
    <row r="48" spans="1:17" ht="21.4" customHeight="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 customHeight="1" x14ac:dyDescent="0.25">
      <c r="A49" s="245" t="s">
        <v>112</v>
      </c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</row>
    <row r="50" spans="1:17" x14ac:dyDescent="0.25">
      <c r="A50" s="14"/>
      <c r="B50" s="14"/>
      <c r="C50" s="14"/>
      <c r="D50" s="15"/>
      <c r="E50" s="15"/>
      <c r="F50" s="15"/>
      <c r="G50" s="15"/>
      <c r="H50" s="15"/>
      <c r="I50" s="15"/>
      <c r="J50" s="14"/>
      <c r="K50" s="14"/>
      <c r="L50" s="14"/>
      <c r="M50" s="15"/>
      <c r="N50" s="15"/>
      <c r="O50" s="15"/>
      <c r="P50" s="15"/>
      <c r="Q50" s="15"/>
    </row>
    <row r="51" spans="1:17" x14ac:dyDescent="0.25">
      <c r="A51" s="77" t="s">
        <v>113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</row>
    <row r="52" spans="1:17" ht="11.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7.45" customHeight="1" x14ac:dyDescent="0.25">
      <c r="A53" s="2"/>
      <c r="B53" s="3" t="s">
        <v>41</v>
      </c>
      <c r="C53" s="3"/>
      <c r="D53" s="3"/>
      <c r="E53" s="2"/>
      <c r="F53" s="57" t="s">
        <v>98</v>
      </c>
      <c r="G53" s="57"/>
      <c r="H53" s="3"/>
      <c r="I53" s="2"/>
      <c r="J53" s="3" t="s">
        <v>42</v>
      </c>
      <c r="K53" s="3"/>
      <c r="L53" s="3"/>
      <c r="M53" s="3"/>
      <c r="N53" s="1"/>
      <c r="O53" s="1"/>
      <c r="P53" s="1"/>
      <c r="Q53" s="1"/>
    </row>
    <row r="54" spans="1:17" x14ac:dyDescent="0.25">
      <c r="A54" s="4"/>
      <c r="B54" s="3"/>
      <c r="C54" s="3"/>
      <c r="D54" s="3"/>
      <c r="E54" s="4"/>
      <c r="F54" s="3"/>
      <c r="G54" s="3"/>
      <c r="H54" s="3"/>
      <c r="I54" s="58"/>
      <c r="J54" s="59"/>
      <c r="K54" s="59"/>
      <c r="L54" s="59"/>
      <c r="M54" s="5"/>
      <c r="N54" s="1"/>
      <c r="O54" s="1"/>
      <c r="P54" s="1"/>
      <c r="Q54" s="1"/>
    </row>
    <row r="55" spans="1:17" x14ac:dyDescent="0.25">
      <c r="A55" s="2"/>
      <c r="B55" s="3" t="s">
        <v>43</v>
      </c>
      <c r="C55" s="3"/>
      <c r="E55" s="3" t="s">
        <v>0</v>
      </c>
      <c r="F55" s="3"/>
      <c r="G55" s="6"/>
      <c r="H55" s="7"/>
      <c r="I55" s="7"/>
      <c r="J55" s="7"/>
      <c r="K55" s="8"/>
      <c r="L55" s="9"/>
      <c r="M55" s="9"/>
      <c r="N55" s="1"/>
      <c r="O55" s="1"/>
      <c r="P55" s="1"/>
      <c r="Q55" s="1"/>
    </row>
    <row r="56" spans="1:17" x14ac:dyDescent="0.25">
      <c r="A56" s="4"/>
      <c r="B56" s="3"/>
      <c r="C56" s="3"/>
      <c r="D56" s="3"/>
      <c r="E56" s="3"/>
      <c r="F56" s="3"/>
      <c r="G56" s="5"/>
      <c r="H56" s="5"/>
      <c r="I56" s="5"/>
      <c r="J56" s="5"/>
      <c r="K56" s="5"/>
      <c r="L56" s="9"/>
      <c r="M56" s="9"/>
      <c r="N56" s="1"/>
      <c r="O56" s="1"/>
      <c r="P56" s="1"/>
      <c r="Q56" s="1"/>
    </row>
    <row r="57" spans="1:17" x14ac:dyDescent="0.25">
      <c r="A57" s="221" t="s">
        <v>44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</row>
    <row r="58" spans="1:17" x14ac:dyDescent="0.25">
      <c r="A58" s="214" t="s">
        <v>1</v>
      </c>
      <c r="B58" s="215"/>
      <c r="C58" s="215"/>
      <c r="D58" s="215"/>
      <c r="E58" s="216"/>
      <c r="F58" s="217" t="s">
        <v>2</v>
      </c>
      <c r="G58" s="217"/>
      <c r="H58" s="217"/>
      <c r="I58" s="217"/>
      <c r="J58" s="217"/>
      <c r="K58" s="217" t="s">
        <v>50</v>
      </c>
      <c r="L58" s="217"/>
      <c r="M58" s="217"/>
      <c r="N58" s="217"/>
      <c r="O58" s="217"/>
      <c r="P58" s="217"/>
      <c r="Q58" s="217"/>
    </row>
    <row r="59" spans="1:17" x14ac:dyDescent="0.25">
      <c r="A59" s="217" t="s">
        <v>45</v>
      </c>
      <c r="B59" s="217"/>
      <c r="C59" s="217"/>
      <c r="D59" s="217"/>
      <c r="E59" s="217"/>
      <c r="F59" s="217" t="s">
        <v>49</v>
      </c>
      <c r="G59" s="217"/>
      <c r="H59" s="217"/>
      <c r="I59" s="217"/>
      <c r="J59" s="217"/>
      <c r="K59" s="18" t="s">
        <v>51</v>
      </c>
      <c r="L59" s="19"/>
      <c r="M59" s="19"/>
      <c r="N59" s="19"/>
      <c r="O59" s="19"/>
      <c r="P59" s="19"/>
      <c r="Q59" s="20"/>
    </row>
    <row r="60" spans="1:17" x14ac:dyDescent="0.25">
      <c r="A60" s="217" t="s">
        <v>46</v>
      </c>
      <c r="B60" s="217"/>
      <c r="C60" s="217"/>
      <c r="D60" s="217"/>
      <c r="E60" s="217"/>
      <c r="F60" s="217"/>
      <c r="G60" s="217"/>
      <c r="H60" s="217"/>
      <c r="I60" s="217"/>
      <c r="J60" s="217"/>
      <c r="K60" s="18" t="s">
        <v>52</v>
      </c>
      <c r="L60" s="19"/>
      <c r="M60" s="19"/>
      <c r="N60" s="19"/>
      <c r="O60" s="19"/>
      <c r="P60" s="19"/>
      <c r="Q60" s="20"/>
    </row>
    <row r="61" spans="1:17" x14ac:dyDescent="0.25">
      <c r="A61" s="214" t="s">
        <v>47</v>
      </c>
      <c r="B61" s="215"/>
      <c r="C61" s="215"/>
      <c r="D61" s="215"/>
      <c r="E61" s="216"/>
      <c r="F61" s="217"/>
      <c r="G61" s="217"/>
      <c r="H61" s="217"/>
      <c r="I61" s="217"/>
      <c r="J61" s="217"/>
      <c r="K61" s="18" t="s">
        <v>53</v>
      </c>
      <c r="L61" s="19"/>
      <c r="M61" s="19"/>
      <c r="N61" s="19"/>
      <c r="O61" s="19"/>
      <c r="P61" s="19"/>
      <c r="Q61" s="20"/>
    </row>
    <row r="62" spans="1:17" x14ac:dyDescent="0.25">
      <c r="A62" s="214" t="s">
        <v>48</v>
      </c>
      <c r="B62" s="215"/>
      <c r="C62" s="215"/>
      <c r="D62" s="215"/>
      <c r="E62" s="216"/>
      <c r="F62" s="217"/>
      <c r="G62" s="217"/>
      <c r="H62" s="217"/>
      <c r="I62" s="217"/>
      <c r="J62" s="217"/>
      <c r="K62" s="18" t="s">
        <v>54</v>
      </c>
      <c r="L62" s="19"/>
      <c r="M62" s="19"/>
      <c r="N62" s="19"/>
      <c r="O62" s="19"/>
      <c r="P62" s="19"/>
      <c r="Q62" s="20"/>
    </row>
    <row r="63" spans="1:17" x14ac:dyDescent="0.25">
      <c r="A63" s="218" t="s">
        <v>55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</row>
    <row r="64" spans="1:17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25">
      <c r="A65" s="221" t="s">
        <v>56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</row>
    <row r="66" spans="1:17" x14ac:dyDescent="0.25">
      <c r="A66" s="214" t="s">
        <v>1</v>
      </c>
      <c r="B66" s="215"/>
      <c r="C66" s="215"/>
      <c r="D66" s="215"/>
      <c r="E66" s="216"/>
      <c r="F66" s="217" t="s">
        <v>2</v>
      </c>
      <c r="G66" s="217"/>
      <c r="H66" s="217"/>
      <c r="I66" s="217"/>
      <c r="J66" s="217"/>
      <c r="K66" s="217" t="s">
        <v>50</v>
      </c>
      <c r="L66" s="217"/>
      <c r="M66" s="217"/>
      <c r="N66" s="217"/>
      <c r="O66" s="217"/>
      <c r="P66" s="217"/>
      <c r="Q66" s="217"/>
    </row>
    <row r="67" spans="1:17" x14ac:dyDescent="0.25">
      <c r="A67" s="217" t="s">
        <v>45</v>
      </c>
      <c r="B67" s="217"/>
      <c r="C67" s="217"/>
      <c r="D67" s="217"/>
      <c r="E67" s="217"/>
      <c r="F67" s="217" t="s">
        <v>49</v>
      </c>
      <c r="G67" s="217"/>
      <c r="H67" s="217"/>
      <c r="I67" s="217"/>
      <c r="J67" s="217"/>
      <c r="K67" s="18" t="s">
        <v>51</v>
      </c>
      <c r="L67" s="19"/>
      <c r="M67" s="19"/>
      <c r="N67" s="19"/>
      <c r="O67" s="19"/>
      <c r="P67" s="19"/>
      <c r="Q67" s="20"/>
    </row>
    <row r="68" spans="1:17" x14ac:dyDescent="0.25">
      <c r="A68" s="217" t="s">
        <v>46</v>
      </c>
      <c r="B68" s="217"/>
      <c r="C68" s="217"/>
      <c r="D68" s="217"/>
      <c r="E68" s="217"/>
      <c r="F68" s="217"/>
      <c r="G68" s="217"/>
      <c r="H68" s="217"/>
      <c r="I68" s="217"/>
      <c r="J68" s="217"/>
      <c r="K68" s="18" t="s">
        <v>52</v>
      </c>
      <c r="L68" s="19"/>
      <c r="M68" s="19"/>
      <c r="N68" s="19"/>
      <c r="O68" s="19"/>
      <c r="P68" s="19"/>
      <c r="Q68" s="20"/>
    </row>
    <row r="69" spans="1:17" x14ac:dyDescent="0.25">
      <c r="A69" s="214" t="s">
        <v>47</v>
      </c>
      <c r="B69" s="215"/>
      <c r="C69" s="215"/>
      <c r="D69" s="215"/>
      <c r="E69" s="216"/>
      <c r="F69" s="217"/>
      <c r="G69" s="217"/>
      <c r="H69" s="217"/>
      <c r="I69" s="217"/>
      <c r="J69" s="217"/>
      <c r="K69" s="18" t="s">
        <v>53</v>
      </c>
      <c r="L69" s="19"/>
      <c r="M69" s="19"/>
      <c r="N69" s="19"/>
      <c r="O69" s="19"/>
      <c r="P69" s="19"/>
      <c r="Q69" s="20"/>
    </row>
    <row r="70" spans="1:17" x14ac:dyDescent="0.25">
      <c r="A70" s="214" t="s">
        <v>48</v>
      </c>
      <c r="B70" s="215"/>
      <c r="C70" s="215"/>
      <c r="D70" s="215"/>
      <c r="E70" s="216"/>
      <c r="F70" s="217"/>
      <c r="G70" s="217"/>
      <c r="H70" s="217"/>
      <c r="I70" s="217"/>
      <c r="J70" s="217"/>
      <c r="K70" s="18" t="s">
        <v>54</v>
      </c>
      <c r="L70" s="19"/>
      <c r="M70" s="19"/>
      <c r="N70" s="19"/>
      <c r="O70" s="19"/>
      <c r="P70" s="19"/>
      <c r="Q70" s="20"/>
    </row>
    <row r="71" spans="1:17" x14ac:dyDescent="0.25">
      <c r="A71" s="218" t="s">
        <v>55</v>
      </c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</row>
    <row r="72" spans="1:17" x14ac:dyDescent="0.2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x14ac:dyDescent="0.25">
      <c r="A73" s="221" t="s">
        <v>57</v>
      </c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</row>
    <row r="74" spans="1:17" x14ac:dyDescent="0.25">
      <c r="A74" s="214" t="s">
        <v>1</v>
      </c>
      <c r="B74" s="215"/>
      <c r="C74" s="215"/>
      <c r="D74" s="215"/>
      <c r="E74" s="216"/>
      <c r="F74" s="217" t="s">
        <v>2</v>
      </c>
      <c r="G74" s="217"/>
      <c r="H74" s="217"/>
      <c r="I74" s="217"/>
      <c r="J74" s="217"/>
      <c r="K74" s="217" t="s">
        <v>50</v>
      </c>
      <c r="L74" s="217"/>
      <c r="M74" s="217"/>
      <c r="N74" s="217"/>
      <c r="O74" s="217"/>
      <c r="P74" s="217"/>
      <c r="Q74" s="217"/>
    </row>
    <row r="75" spans="1:17" x14ac:dyDescent="0.25">
      <c r="A75" s="217" t="s">
        <v>45</v>
      </c>
      <c r="B75" s="217"/>
      <c r="C75" s="217"/>
      <c r="D75" s="217"/>
      <c r="E75" s="217"/>
      <c r="F75" s="217" t="s">
        <v>49</v>
      </c>
      <c r="G75" s="217"/>
      <c r="H75" s="217"/>
      <c r="I75" s="217"/>
      <c r="J75" s="217"/>
      <c r="K75" s="18" t="s">
        <v>51</v>
      </c>
      <c r="L75" s="19"/>
      <c r="M75" s="19"/>
      <c r="N75" s="19"/>
      <c r="O75" s="19"/>
      <c r="P75" s="19"/>
      <c r="Q75" s="20"/>
    </row>
    <row r="76" spans="1:17" x14ac:dyDescent="0.25">
      <c r="A76" s="217" t="s">
        <v>46</v>
      </c>
      <c r="B76" s="217"/>
      <c r="C76" s="217"/>
      <c r="D76" s="217"/>
      <c r="E76" s="217"/>
      <c r="F76" s="217"/>
      <c r="G76" s="217"/>
      <c r="H76" s="217"/>
      <c r="I76" s="217"/>
      <c r="J76" s="217"/>
      <c r="K76" s="18" t="s">
        <v>52</v>
      </c>
      <c r="L76" s="19"/>
      <c r="M76" s="19"/>
      <c r="N76" s="19"/>
      <c r="O76" s="19"/>
      <c r="P76" s="19"/>
      <c r="Q76" s="20"/>
    </row>
    <row r="77" spans="1:17" x14ac:dyDescent="0.25">
      <c r="A77" s="214" t="s">
        <v>47</v>
      </c>
      <c r="B77" s="215"/>
      <c r="C77" s="215"/>
      <c r="D77" s="215"/>
      <c r="E77" s="216"/>
      <c r="F77" s="217"/>
      <c r="G77" s="217"/>
      <c r="H77" s="217"/>
      <c r="I77" s="217"/>
      <c r="J77" s="217"/>
      <c r="K77" s="18" t="s">
        <v>53</v>
      </c>
      <c r="L77" s="19"/>
      <c r="M77" s="19"/>
      <c r="N77" s="19"/>
      <c r="O77" s="19"/>
      <c r="P77" s="19"/>
      <c r="Q77" s="20"/>
    </row>
    <row r="78" spans="1:17" ht="15" customHeight="1" x14ac:dyDescent="0.25">
      <c r="A78" s="214" t="s">
        <v>48</v>
      </c>
      <c r="B78" s="215"/>
      <c r="C78" s="215"/>
      <c r="D78" s="215"/>
      <c r="E78" s="216"/>
      <c r="F78" s="217"/>
      <c r="G78" s="217"/>
      <c r="H78" s="217"/>
      <c r="I78" s="217"/>
      <c r="J78" s="217"/>
      <c r="K78" s="18" t="s">
        <v>54</v>
      </c>
      <c r="L78" s="19"/>
      <c r="M78" s="19"/>
      <c r="N78" s="19"/>
      <c r="O78" s="19"/>
      <c r="P78" s="19"/>
      <c r="Q78" s="20"/>
    </row>
    <row r="79" spans="1:17" ht="13.7" customHeight="1" x14ac:dyDescent="0.25">
      <c r="A79" s="218" t="s">
        <v>55</v>
      </c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</row>
    <row r="80" spans="1:17" ht="13.7" customHeight="1" x14ac:dyDescent="0.25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1:17" ht="6.75" customHeight="1" x14ac:dyDescent="0.25">
      <c r="A81" s="1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5">
      <c r="A82" s="246" t="s">
        <v>114</v>
      </c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1:17" ht="12.75" customHeight="1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</row>
    <row r="84" spans="1:17" x14ac:dyDescent="0.25">
      <c r="A84" s="175" t="s">
        <v>61</v>
      </c>
      <c r="B84" s="220"/>
      <c r="C84" s="220"/>
      <c r="D84" s="220"/>
      <c r="E84" s="220"/>
      <c r="F84" s="220"/>
      <c r="G84" s="220"/>
      <c r="H84" s="220"/>
      <c r="I84" s="176"/>
      <c r="J84" s="175" t="s">
        <v>62</v>
      </c>
      <c r="K84" s="220"/>
      <c r="L84" s="220"/>
      <c r="M84" s="220"/>
      <c r="N84" s="220"/>
      <c r="O84" s="220"/>
      <c r="P84" s="220"/>
      <c r="Q84" s="176"/>
    </row>
    <row r="85" spans="1:17" ht="28.15" customHeight="1" x14ac:dyDescent="0.25">
      <c r="A85" s="190" t="s">
        <v>3</v>
      </c>
      <c r="B85" s="191"/>
      <c r="C85" s="191"/>
      <c r="D85" s="191"/>
      <c r="E85" s="191"/>
      <c r="F85" s="192" t="s">
        <v>64</v>
      </c>
      <c r="G85" s="192"/>
      <c r="H85" s="192"/>
      <c r="I85" s="193"/>
      <c r="J85" s="190" t="s">
        <v>67</v>
      </c>
      <c r="K85" s="192"/>
      <c r="L85" s="192"/>
      <c r="M85" s="192"/>
      <c r="N85" s="192" t="s">
        <v>68</v>
      </c>
      <c r="O85" s="192"/>
      <c r="P85" s="192"/>
      <c r="Q85" s="193"/>
    </row>
    <row r="86" spans="1:17" ht="28.15" customHeight="1" x14ac:dyDescent="0.25">
      <c r="A86" s="194" t="s">
        <v>63</v>
      </c>
      <c r="B86" s="195"/>
      <c r="C86" s="195"/>
      <c r="D86" s="195"/>
      <c r="E86" s="195"/>
      <c r="F86" s="195" t="s">
        <v>65</v>
      </c>
      <c r="G86" s="195"/>
      <c r="H86" s="195"/>
      <c r="I86" s="196"/>
      <c r="J86" s="194" t="s">
        <v>4</v>
      </c>
      <c r="K86" s="195"/>
      <c r="L86" s="195"/>
      <c r="M86" s="195"/>
      <c r="N86" s="195" t="s">
        <v>69</v>
      </c>
      <c r="O86" s="195"/>
      <c r="P86" s="195"/>
      <c r="Q86" s="196"/>
    </row>
    <row r="87" spans="1:17" ht="28.15" customHeight="1" x14ac:dyDescent="0.25">
      <c r="A87" s="181" t="s">
        <v>5</v>
      </c>
      <c r="B87" s="182"/>
      <c r="C87" s="182"/>
      <c r="D87" s="182"/>
      <c r="E87" s="182"/>
      <c r="F87" s="183" t="s">
        <v>66</v>
      </c>
      <c r="G87" s="183"/>
      <c r="H87" s="183"/>
      <c r="I87" s="184"/>
      <c r="J87" s="181" t="s">
        <v>6</v>
      </c>
      <c r="K87" s="182"/>
      <c r="L87" s="182"/>
      <c r="M87" s="182"/>
      <c r="N87" s="185" t="s">
        <v>43</v>
      </c>
      <c r="O87" s="185"/>
      <c r="P87" s="185"/>
      <c r="Q87" s="186"/>
    </row>
    <row r="88" spans="1:17" ht="19.149999999999999" customHeight="1" x14ac:dyDescent="0.25">
      <c r="A88" s="200" t="s">
        <v>70</v>
      </c>
      <c r="B88" s="201"/>
      <c r="C88" s="201"/>
      <c r="D88" s="202"/>
      <c r="E88" s="37"/>
      <c r="F88" s="197" t="s">
        <v>71</v>
      </c>
      <c r="G88" s="198"/>
      <c r="H88" s="199"/>
      <c r="I88" s="50"/>
      <c r="J88" s="203" t="s">
        <v>27</v>
      </c>
      <c r="K88" s="204"/>
      <c r="L88" s="204"/>
      <c r="M88" s="204"/>
      <c r="N88" s="204"/>
      <c r="O88" s="204"/>
      <c r="P88" s="205"/>
      <c r="Q88" s="52"/>
    </row>
    <row r="89" spans="1:17" ht="19.149999999999999" customHeight="1" x14ac:dyDescent="0.25">
      <c r="A89" s="206" t="s">
        <v>72</v>
      </c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8"/>
      <c r="Q89" s="51">
        <f>E88*I88*Q88</f>
        <v>0</v>
      </c>
    </row>
    <row r="90" spans="1:17" ht="18" customHeight="1" x14ac:dyDescent="0.25">
      <c r="A90" s="209" t="s">
        <v>73</v>
      </c>
      <c r="B90" s="210"/>
      <c r="C90" s="210"/>
      <c r="D90" s="211"/>
      <c r="E90" s="212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3"/>
    </row>
    <row r="91" spans="1:17" ht="24.4" customHeight="1" x14ac:dyDescent="0.25">
      <c r="A91" s="187" t="s">
        <v>74</v>
      </c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9"/>
    </row>
    <row r="92" spans="1:17" ht="18" customHeight="1" x14ac:dyDescent="0.25">
      <c r="A92" s="170" t="s">
        <v>3</v>
      </c>
      <c r="B92" s="172"/>
      <c r="C92" s="53"/>
      <c r="D92" s="54"/>
      <c r="E92" s="55"/>
      <c r="F92" s="177" t="s">
        <v>7</v>
      </c>
      <c r="G92" s="177"/>
      <c r="H92" s="170"/>
      <c r="I92" s="172"/>
      <c r="J92" s="170" t="s">
        <v>77</v>
      </c>
      <c r="K92" s="171"/>
      <c r="L92" s="171"/>
      <c r="M92" s="172"/>
      <c r="N92" s="170"/>
      <c r="O92" s="171"/>
      <c r="P92" s="171"/>
      <c r="Q92" s="172"/>
    </row>
    <row r="93" spans="1:17" ht="23.25" customHeight="1" x14ac:dyDescent="0.25">
      <c r="A93" s="170" t="s">
        <v>75</v>
      </c>
      <c r="B93" s="172"/>
      <c r="C93" s="171"/>
      <c r="D93" s="171"/>
      <c r="E93" s="172"/>
      <c r="F93" s="177" t="s">
        <v>76</v>
      </c>
      <c r="G93" s="177"/>
      <c r="H93" s="177"/>
      <c r="I93" s="177"/>
      <c r="J93" s="178" t="s">
        <v>78</v>
      </c>
      <c r="K93" s="179"/>
      <c r="L93" s="179"/>
      <c r="M93" s="180"/>
      <c r="N93" s="170"/>
      <c r="O93" s="171"/>
      <c r="P93" s="171"/>
      <c r="Q93" s="172"/>
    </row>
    <row r="94" spans="1:17" ht="9.75" customHeight="1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1:17" ht="13.7" customHeight="1" x14ac:dyDescent="0.25">
      <c r="A95" s="247" t="s">
        <v>115</v>
      </c>
      <c r="B95" s="247"/>
      <c r="C95" s="247"/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</row>
    <row r="96" spans="1:17" s="24" customFormat="1" ht="9" customHeight="1" x14ac:dyDescent="0.25">
      <c r="A96" s="22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1:17" ht="13.7" customHeight="1" x14ac:dyDescent="0.25">
      <c r="A97" s="248" t="s">
        <v>116</v>
      </c>
      <c r="B97" s="248"/>
      <c r="C97" s="248"/>
      <c r="D97" s="248"/>
      <c r="E97" s="248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248"/>
    </row>
    <row r="98" spans="1:17" s="250" customFormat="1" ht="13.7" customHeight="1" x14ac:dyDescent="0.25">
      <c r="A98" s="249"/>
      <c r="B98" s="249"/>
      <c r="C98" s="249"/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49"/>
      <c r="O98" s="249"/>
      <c r="P98" s="249"/>
      <c r="Q98" s="249"/>
    </row>
    <row r="99" spans="1:17" x14ac:dyDescent="0.25">
      <c r="A99" s="228" t="s">
        <v>79</v>
      </c>
      <c r="B99" s="130"/>
      <c r="C99" s="229"/>
      <c r="D99" s="173">
        <v>1</v>
      </c>
      <c r="E99" s="17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25"/>
      <c r="Q99" s="25"/>
    </row>
    <row r="100" spans="1:17" x14ac:dyDescent="0.25">
      <c r="A100" s="14"/>
      <c r="B100" s="14"/>
      <c r="C100" s="14"/>
      <c r="D100" s="14"/>
      <c r="E100" s="14"/>
      <c r="F100" s="14"/>
      <c r="G100" s="14"/>
      <c r="H100" s="175" t="s">
        <v>99</v>
      </c>
      <c r="I100" s="176"/>
      <c r="J100" s="26"/>
      <c r="K100" s="26"/>
      <c r="L100" s="14"/>
      <c r="M100" s="14"/>
      <c r="N100" s="14"/>
      <c r="O100" s="14"/>
      <c r="P100" s="25"/>
      <c r="Q100" s="25"/>
    </row>
    <row r="101" spans="1:17" ht="23.25" customHeight="1" x14ac:dyDescent="0.25">
      <c r="A101" s="153" t="s">
        <v>25</v>
      </c>
      <c r="B101" s="155" t="s">
        <v>80</v>
      </c>
      <c r="C101" s="157" t="s">
        <v>81</v>
      </c>
      <c r="D101" s="158"/>
      <c r="E101" s="159"/>
      <c r="F101" s="160" t="s">
        <v>82</v>
      </c>
      <c r="G101" s="161"/>
      <c r="H101" s="164" t="s">
        <v>26</v>
      </c>
      <c r="I101" s="165"/>
      <c r="J101" s="26"/>
      <c r="K101" s="26"/>
      <c r="L101" s="168"/>
      <c r="M101" s="168"/>
      <c r="N101" s="25"/>
      <c r="O101" s="25"/>
      <c r="P101" s="25"/>
      <c r="Q101" s="25"/>
    </row>
    <row r="102" spans="1:17" ht="14.25" customHeight="1" x14ac:dyDescent="0.25">
      <c r="A102" s="154"/>
      <c r="B102" s="156"/>
      <c r="C102" s="169" t="s">
        <v>8</v>
      </c>
      <c r="D102" s="169"/>
      <c r="E102" s="169"/>
      <c r="F102" s="162"/>
      <c r="G102" s="163"/>
      <c r="H102" s="166"/>
      <c r="I102" s="167"/>
      <c r="J102" s="26"/>
      <c r="K102" s="26"/>
      <c r="L102" s="168"/>
      <c r="M102" s="168"/>
      <c r="N102" s="25"/>
      <c r="O102" s="25"/>
      <c r="P102" s="25"/>
      <c r="Q102" s="25"/>
    </row>
    <row r="103" spans="1:17" x14ac:dyDescent="0.25">
      <c r="A103" s="27" t="s">
        <v>9</v>
      </c>
      <c r="B103" s="28">
        <v>0</v>
      </c>
      <c r="C103" s="150"/>
      <c r="D103" s="150"/>
      <c r="E103" s="150"/>
      <c r="F103" s="151"/>
      <c r="G103" s="151"/>
      <c r="H103" s="225" t="e">
        <f t="shared" ref="H103:H114" si="0">C103/F103</f>
        <v>#DIV/0!</v>
      </c>
      <c r="I103" s="226"/>
      <c r="J103" s="26"/>
      <c r="K103" s="26"/>
      <c r="L103" s="152"/>
      <c r="M103" s="152"/>
      <c r="N103" s="25"/>
      <c r="O103" s="25"/>
      <c r="P103" s="25"/>
      <c r="Q103" s="25"/>
    </row>
    <row r="104" spans="1:17" x14ac:dyDescent="0.25">
      <c r="A104" s="27" t="s">
        <v>10</v>
      </c>
      <c r="B104" s="28">
        <v>0</v>
      </c>
      <c r="C104" s="150"/>
      <c r="D104" s="150"/>
      <c r="E104" s="150"/>
      <c r="F104" s="151"/>
      <c r="G104" s="151"/>
      <c r="H104" s="225" t="e">
        <f t="shared" si="0"/>
        <v>#DIV/0!</v>
      </c>
      <c r="I104" s="226"/>
      <c r="J104" s="26"/>
      <c r="K104" s="26"/>
      <c r="L104" s="152"/>
      <c r="M104" s="152"/>
      <c r="N104" s="25"/>
      <c r="O104" s="25"/>
      <c r="P104" s="25"/>
      <c r="Q104" s="25"/>
    </row>
    <row r="105" spans="1:17" x14ac:dyDescent="0.25">
      <c r="A105" s="27" t="s">
        <v>11</v>
      </c>
      <c r="B105" s="28">
        <v>0</v>
      </c>
      <c r="C105" s="150"/>
      <c r="D105" s="150"/>
      <c r="E105" s="150"/>
      <c r="F105" s="151"/>
      <c r="G105" s="151"/>
      <c r="H105" s="225" t="e">
        <f t="shared" si="0"/>
        <v>#DIV/0!</v>
      </c>
      <c r="I105" s="226"/>
      <c r="J105" s="26"/>
      <c r="K105" s="26"/>
      <c r="L105" s="152"/>
      <c r="M105" s="152"/>
      <c r="N105" s="25"/>
      <c r="O105" s="25"/>
      <c r="P105" s="25"/>
      <c r="Q105" s="25"/>
    </row>
    <row r="106" spans="1:17" x14ac:dyDescent="0.25">
      <c r="A106" s="27" t="s">
        <v>12</v>
      </c>
      <c r="B106" s="28">
        <v>0</v>
      </c>
      <c r="C106" s="150"/>
      <c r="D106" s="150"/>
      <c r="E106" s="150"/>
      <c r="F106" s="151"/>
      <c r="G106" s="151"/>
      <c r="H106" s="225" t="e">
        <f t="shared" si="0"/>
        <v>#DIV/0!</v>
      </c>
      <c r="I106" s="226"/>
      <c r="J106" s="26"/>
      <c r="K106" s="26"/>
      <c r="L106" s="152"/>
      <c r="M106" s="152"/>
      <c r="N106" s="25"/>
      <c r="O106" s="25"/>
      <c r="P106" s="25"/>
      <c r="Q106" s="25"/>
    </row>
    <row r="107" spans="1:17" x14ac:dyDescent="0.25">
      <c r="A107" s="27" t="s">
        <v>13</v>
      </c>
      <c r="B107" s="28">
        <v>0</v>
      </c>
      <c r="C107" s="150"/>
      <c r="D107" s="150"/>
      <c r="E107" s="150"/>
      <c r="F107" s="151"/>
      <c r="G107" s="151"/>
      <c r="H107" s="225" t="e">
        <f t="shared" si="0"/>
        <v>#DIV/0!</v>
      </c>
      <c r="I107" s="226"/>
      <c r="J107" s="26"/>
      <c r="K107" s="26"/>
      <c r="L107" s="152"/>
      <c r="M107" s="152"/>
      <c r="N107" s="25"/>
      <c r="O107" s="25"/>
      <c r="P107" s="25"/>
      <c r="Q107" s="25"/>
    </row>
    <row r="108" spans="1:17" x14ac:dyDescent="0.25">
      <c r="A108" s="27" t="s">
        <v>14</v>
      </c>
      <c r="B108" s="28">
        <v>0</v>
      </c>
      <c r="C108" s="150"/>
      <c r="D108" s="150"/>
      <c r="E108" s="150"/>
      <c r="F108" s="151"/>
      <c r="G108" s="151"/>
      <c r="H108" s="225" t="e">
        <f t="shared" si="0"/>
        <v>#DIV/0!</v>
      </c>
      <c r="I108" s="226"/>
      <c r="J108" s="26"/>
      <c r="K108" s="26"/>
      <c r="L108" s="152"/>
      <c r="M108" s="152"/>
      <c r="N108" s="25"/>
      <c r="O108" s="25"/>
      <c r="P108" s="25"/>
      <c r="Q108" s="25"/>
    </row>
    <row r="109" spans="1:17" x14ac:dyDescent="0.25">
      <c r="A109" s="27" t="s">
        <v>15</v>
      </c>
      <c r="B109" s="28">
        <v>0</v>
      </c>
      <c r="C109" s="150"/>
      <c r="D109" s="150"/>
      <c r="E109" s="150"/>
      <c r="F109" s="151"/>
      <c r="G109" s="151"/>
      <c r="H109" s="225" t="e">
        <f t="shared" si="0"/>
        <v>#DIV/0!</v>
      </c>
      <c r="I109" s="226"/>
      <c r="J109" s="26"/>
      <c r="K109" s="26"/>
      <c r="L109" s="152"/>
      <c r="M109" s="152"/>
      <c r="N109" s="25"/>
      <c r="O109" s="25"/>
      <c r="P109" s="25"/>
      <c r="Q109" s="25"/>
    </row>
    <row r="110" spans="1:17" x14ac:dyDescent="0.25">
      <c r="A110" s="27" t="s">
        <v>16</v>
      </c>
      <c r="B110" s="28">
        <v>0</v>
      </c>
      <c r="C110" s="150"/>
      <c r="D110" s="150"/>
      <c r="E110" s="150"/>
      <c r="F110" s="151"/>
      <c r="G110" s="151"/>
      <c r="H110" s="225" t="e">
        <f t="shared" si="0"/>
        <v>#DIV/0!</v>
      </c>
      <c r="I110" s="226"/>
      <c r="J110" s="87"/>
      <c r="K110" s="87"/>
      <c r="L110" s="87"/>
      <c r="M110" s="87"/>
      <c r="N110" s="87"/>
      <c r="O110" s="87"/>
      <c r="P110" s="87"/>
      <c r="Q110" s="87"/>
    </row>
    <row r="111" spans="1:17" x14ac:dyDescent="0.25">
      <c r="A111" s="27" t="s">
        <v>17</v>
      </c>
      <c r="B111" s="28">
        <v>0</v>
      </c>
      <c r="C111" s="139"/>
      <c r="D111" s="140"/>
      <c r="E111" s="140"/>
      <c r="F111" s="104"/>
      <c r="G111" s="106"/>
      <c r="H111" s="225" t="e">
        <f t="shared" si="0"/>
        <v>#DIV/0!</v>
      </c>
      <c r="I111" s="226"/>
      <c r="J111" s="87"/>
      <c r="K111" s="87"/>
      <c r="L111" s="87"/>
      <c r="M111" s="87"/>
      <c r="N111" s="87"/>
      <c r="O111" s="87"/>
      <c r="P111" s="87"/>
      <c r="Q111" s="87"/>
    </row>
    <row r="112" spans="1:17" x14ac:dyDescent="0.25">
      <c r="A112" s="27" t="s">
        <v>18</v>
      </c>
      <c r="B112" s="28">
        <v>0</v>
      </c>
      <c r="C112" s="139"/>
      <c r="D112" s="140"/>
      <c r="E112" s="140"/>
      <c r="F112" s="104"/>
      <c r="G112" s="106"/>
      <c r="H112" s="225" t="e">
        <f t="shared" si="0"/>
        <v>#DIV/0!</v>
      </c>
      <c r="I112" s="226"/>
      <c r="J112" s="87"/>
      <c r="K112" s="87"/>
      <c r="L112" s="87"/>
      <c r="M112" s="87"/>
      <c r="N112" s="87"/>
      <c r="O112" s="87"/>
      <c r="P112" s="87"/>
      <c r="Q112" s="87"/>
    </row>
    <row r="113" spans="1:17" x14ac:dyDescent="0.25">
      <c r="A113" s="27" t="s">
        <v>19</v>
      </c>
      <c r="B113" s="28">
        <v>0</v>
      </c>
      <c r="C113" s="139"/>
      <c r="D113" s="140"/>
      <c r="E113" s="140"/>
      <c r="F113" s="104"/>
      <c r="G113" s="106"/>
      <c r="H113" s="225" t="e">
        <f t="shared" si="0"/>
        <v>#DIV/0!</v>
      </c>
      <c r="I113" s="226"/>
      <c r="J113" s="87"/>
      <c r="K113" s="87"/>
      <c r="L113" s="87"/>
      <c r="M113" s="87"/>
      <c r="N113" s="87"/>
      <c r="O113" s="87"/>
      <c r="P113" s="87"/>
      <c r="Q113" s="87"/>
    </row>
    <row r="114" spans="1:17" x14ac:dyDescent="0.25">
      <c r="A114" s="27" t="s">
        <v>20</v>
      </c>
      <c r="B114" s="28">
        <v>0</v>
      </c>
      <c r="C114" s="139"/>
      <c r="D114" s="140"/>
      <c r="E114" s="140"/>
      <c r="F114" s="104"/>
      <c r="G114" s="106"/>
      <c r="H114" s="225" t="e">
        <f t="shared" si="0"/>
        <v>#DIV/0!</v>
      </c>
      <c r="I114" s="226"/>
      <c r="J114" s="87"/>
      <c r="K114" s="87"/>
      <c r="L114" s="87"/>
      <c r="M114" s="87"/>
      <c r="N114" s="87"/>
      <c r="O114" s="87"/>
      <c r="P114" s="87"/>
      <c r="Q114" s="87"/>
    </row>
    <row r="115" spans="1:17" x14ac:dyDescent="0.25">
      <c r="A115" s="15"/>
      <c r="B115" s="15"/>
      <c r="C115" s="241" t="s">
        <v>21</v>
      </c>
      <c r="D115" s="241"/>
      <c r="E115" s="241"/>
      <c r="F115" s="130" t="s">
        <v>22</v>
      </c>
      <c r="G115" s="130"/>
      <c r="H115" s="175" t="s">
        <v>99</v>
      </c>
      <c r="I115" s="176"/>
      <c r="J115" s="15"/>
      <c r="K115" s="15"/>
      <c r="L115" s="15"/>
      <c r="M115" s="15"/>
      <c r="N115" s="15"/>
      <c r="O115" s="15"/>
    </row>
    <row r="116" spans="1:17" x14ac:dyDescent="0.25">
      <c r="A116" s="104" t="s">
        <v>83</v>
      </c>
      <c r="B116" s="106"/>
      <c r="C116" s="139"/>
      <c r="D116" s="140"/>
      <c r="E116" s="140"/>
      <c r="F116" s="104"/>
      <c r="G116" s="106"/>
      <c r="H116" s="242" t="e">
        <f>C116/F116</f>
        <v>#DIV/0!</v>
      </c>
      <c r="I116" s="242"/>
      <c r="J116" s="15"/>
      <c r="K116" s="15"/>
      <c r="L116" s="15"/>
      <c r="M116" s="15"/>
      <c r="N116" s="15"/>
      <c r="O116" s="15"/>
    </row>
    <row r="117" spans="1:17" ht="25.5" customHeight="1" x14ac:dyDescent="0.25">
      <c r="A117" s="141" t="s">
        <v>84</v>
      </c>
      <c r="B117" s="142"/>
      <c r="C117" s="143">
        <f>C116*Q89</f>
        <v>0</v>
      </c>
      <c r="D117" s="144"/>
      <c r="E117" s="145"/>
      <c r="F117" s="146">
        <f>F116*Q89</f>
        <v>0</v>
      </c>
      <c r="G117" s="147"/>
      <c r="H117" s="148" t="e">
        <f>C117/F117</f>
        <v>#DIV/0!</v>
      </c>
      <c r="I117" s="149"/>
      <c r="J117" s="32"/>
      <c r="K117" s="32"/>
      <c r="L117" s="32"/>
      <c r="M117" s="32"/>
      <c r="N117" s="32"/>
      <c r="O117" s="32"/>
    </row>
    <row r="118" spans="1:17" x14ac:dyDescent="0.25">
      <c r="A118" s="32"/>
      <c r="B118" s="32"/>
      <c r="C118" s="33"/>
      <c r="D118" s="32"/>
      <c r="E118" s="32"/>
      <c r="F118" s="32"/>
      <c r="G118" s="32"/>
      <c r="H118" s="34"/>
      <c r="I118" s="34"/>
      <c r="J118" s="32"/>
      <c r="K118" s="32"/>
      <c r="L118" s="32"/>
      <c r="M118" s="32"/>
      <c r="N118" s="32"/>
      <c r="O118" s="32"/>
    </row>
    <row r="119" spans="1:17" ht="13.7" customHeight="1" x14ac:dyDescent="0.25">
      <c r="A119" s="248" t="s">
        <v>117</v>
      </c>
      <c r="B119" s="248"/>
      <c r="C119" s="248"/>
      <c r="D119" s="248"/>
      <c r="E119" s="248"/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248"/>
      <c r="Q119" s="248"/>
    </row>
    <row r="120" spans="1:17" s="26" customFormat="1" ht="9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21"/>
      <c r="B121" s="21"/>
      <c r="C121" s="21"/>
      <c r="D121" s="21"/>
      <c r="E121" s="21"/>
      <c r="F121" s="21"/>
      <c r="G121" s="21"/>
      <c r="H121" s="129" t="s">
        <v>100</v>
      </c>
      <c r="I121" s="129"/>
      <c r="J121" s="14"/>
      <c r="K121" s="14"/>
      <c r="L121" s="14"/>
      <c r="M121" s="14"/>
      <c r="N121" s="14"/>
      <c r="O121" s="14"/>
      <c r="P121" s="25"/>
      <c r="Q121" s="25"/>
    </row>
    <row r="122" spans="1:17" x14ac:dyDescent="0.25">
      <c r="A122" s="231" t="s">
        <v>25</v>
      </c>
      <c r="B122" s="232"/>
      <c r="C122" s="233"/>
      <c r="D122" s="228" t="s">
        <v>21</v>
      </c>
      <c r="E122" s="229"/>
      <c r="F122" s="237" t="s">
        <v>82</v>
      </c>
      <c r="G122" s="238"/>
      <c r="H122" s="129" t="s">
        <v>101</v>
      </c>
      <c r="I122" s="129"/>
      <c r="J122" s="13"/>
      <c r="K122" s="13"/>
      <c r="L122" s="13"/>
      <c r="M122" s="13"/>
      <c r="N122" s="25"/>
      <c r="O122" s="25"/>
      <c r="P122" s="25"/>
      <c r="Q122" s="25"/>
    </row>
    <row r="123" spans="1:17" ht="21.4" customHeight="1" x14ac:dyDescent="0.25">
      <c r="A123" s="234"/>
      <c r="B123" s="235"/>
      <c r="C123" s="236"/>
      <c r="D123" s="228" t="s">
        <v>8</v>
      </c>
      <c r="E123" s="229"/>
      <c r="F123" s="239"/>
      <c r="G123" s="240"/>
      <c r="H123" s="129"/>
      <c r="I123" s="129"/>
      <c r="J123" s="13"/>
      <c r="K123" s="13"/>
      <c r="L123" s="13"/>
      <c r="M123" s="13"/>
      <c r="N123" s="25"/>
      <c r="O123" s="25"/>
      <c r="P123" s="25"/>
      <c r="Q123" s="25"/>
    </row>
    <row r="124" spans="1:17" x14ac:dyDescent="0.25">
      <c r="A124" s="104" t="s">
        <v>9</v>
      </c>
      <c r="B124" s="105"/>
      <c r="C124" s="106"/>
      <c r="D124" s="104"/>
      <c r="E124" s="106"/>
      <c r="F124" s="104"/>
      <c r="G124" s="106"/>
      <c r="H124" s="137" t="e">
        <f>D124/F124</f>
        <v>#DIV/0!</v>
      </c>
      <c r="I124" s="138"/>
      <c r="J124" s="13"/>
      <c r="K124" s="13"/>
      <c r="L124" s="13"/>
      <c r="M124" s="13"/>
      <c r="N124" s="25"/>
      <c r="O124" s="25"/>
      <c r="P124" s="25"/>
      <c r="Q124" s="25"/>
    </row>
    <row r="125" spans="1:17" x14ac:dyDescent="0.25">
      <c r="A125" s="104" t="s">
        <v>10</v>
      </c>
      <c r="B125" s="105"/>
      <c r="C125" s="106"/>
      <c r="D125" s="104"/>
      <c r="E125" s="106"/>
      <c r="F125" s="104"/>
      <c r="G125" s="106"/>
      <c r="H125" s="137" t="e">
        <f t="shared" ref="H125:H129" si="1">D125/F125</f>
        <v>#DIV/0!</v>
      </c>
      <c r="I125" s="138"/>
      <c r="J125" s="13"/>
      <c r="K125" s="13"/>
      <c r="L125" s="13"/>
      <c r="M125" s="13"/>
      <c r="N125" s="25"/>
      <c r="O125" s="25"/>
      <c r="P125" s="25"/>
      <c r="Q125" s="25"/>
    </row>
    <row r="126" spans="1:17" x14ac:dyDescent="0.25">
      <c r="A126" s="104" t="s">
        <v>11</v>
      </c>
      <c r="B126" s="105"/>
      <c r="C126" s="106"/>
      <c r="D126" s="104"/>
      <c r="E126" s="106"/>
      <c r="F126" s="104"/>
      <c r="G126" s="106"/>
      <c r="H126" s="137" t="e">
        <f t="shared" si="1"/>
        <v>#DIV/0!</v>
      </c>
      <c r="I126" s="138"/>
      <c r="J126" s="13"/>
      <c r="K126" s="13"/>
      <c r="L126" s="13"/>
      <c r="M126" s="13"/>
      <c r="N126" s="25"/>
      <c r="O126" s="25"/>
      <c r="P126" s="25"/>
      <c r="Q126" s="25"/>
    </row>
    <row r="127" spans="1:17" x14ac:dyDescent="0.25">
      <c r="A127" s="104" t="s">
        <v>12</v>
      </c>
      <c r="B127" s="105"/>
      <c r="C127" s="106"/>
      <c r="D127" s="104"/>
      <c r="E127" s="106"/>
      <c r="F127" s="104"/>
      <c r="G127" s="106"/>
      <c r="H127" s="137" t="e">
        <f t="shared" si="1"/>
        <v>#DIV/0!</v>
      </c>
      <c r="I127" s="138"/>
      <c r="J127" s="13"/>
      <c r="K127" s="13"/>
      <c r="L127" s="13"/>
      <c r="M127" s="13"/>
      <c r="N127" s="25"/>
      <c r="O127" s="25"/>
      <c r="P127" s="25"/>
      <c r="Q127" s="25"/>
    </row>
    <row r="128" spans="1:17" x14ac:dyDescent="0.25">
      <c r="A128" s="104" t="s">
        <v>13</v>
      </c>
      <c r="B128" s="105"/>
      <c r="C128" s="106"/>
      <c r="D128" s="104"/>
      <c r="E128" s="106"/>
      <c r="F128" s="104"/>
      <c r="G128" s="106"/>
      <c r="H128" s="137" t="e">
        <f t="shared" si="1"/>
        <v>#DIV/0!</v>
      </c>
      <c r="I128" s="138"/>
      <c r="J128" s="13"/>
      <c r="K128" s="13"/>
      <c r="L128" s="13"/>
      <c r="M128" s="13"/>
      <c r="N128" s="25"/>
      <c r="O128" s="25"/>
      <c r="P128" s="25"/>
      <c r="Q128" s="25"/>
    </row>
    <row r="129" spans="1:17" x14ac:dyDescent="0.25">
      <c r="A129" s="104" t="s">
        <v>14</v>
      </c>
      <c r="B129" s="105"/>
      <c r="C129" s="106"/>
      <c r="D129" s="104"/>
      <c r="E129" s="106"/>
      <c r="F129" s="104"/>
      <c r="G129" s="106"/>
      <c r="H129" s="137" t="e">
        <f t="shared" si="1"/>
        <v>#DIV/0!</v>
      </c>
      <c r="I129" s="138"/>
      <c r="J129" s="13"/>
      <c r="K129" s="13"/>
      <c r="L129" s="13"/>
      <c r="M129" s="13"/>
      <c r="N129" s="25"/>
      <c r="O129" s="25"/>
      <c r="P129" s="25"/>
      <c r="Q129" s="25"/>
    </row>
    <row r="130" spans="1:17" x14ac:dyDescent="0.25">
      <c r="A130" s="104" t="s">
        <v>15</v>
      </c>
      <c r="B130" s="105"/>
      <c r="C130" s="106"/>
      <c r="D130" s="104"/>
      <c r="E130" s="106"/>
      <c r="F130" s="104"/>
      <c r="G130" s="106"/>
      <c r="H130" s="137" t="e">
        <f>D130/F130</f>
        <v>#DIV/0!</v>
      </c>
      <c r="I130" s="138"/>
      <c r="J130" s="13"/>
      <c r="K130" s="13"/>
      <c r="L130" s="13"/>
      <c r="M130" s="13"/>
      <c r="N130" s="25"/>
      <c r="O130" s="25"/>
      <c r="P130" s="25"/>
      <c r="Q130" s="25"/>
    </row>
    <row r="131" spans="1:17" x14ac:dyDescent="0.25">
      <c r="A131" s="104" t="s">
        <v>16</v>
      </c>
      <c r="B131" s="105"/>
      <c r="C131" s="106"/>
      <c r="D131" s="104"/>
      <c r="E131" s="106"/>
      <c r="F131" s="104"/>
      <c r="G131" s="106"/>
      <c r="H131" s="137" t="e">
        <f t="shared" ref="H131:H135" si="2">D131/F131</f>
        <v>#DIV/0!</v>
      </c>
      <c r="I131" s="138"/>
      <c r="J131" s="13"/>
      <c r="K131" s="13"/>
      <c r="L131" s="13"/>
      <c r="M131" s="13"/>
      <c r="N131" s="87"/>
      <c r="O131" s="87"/>
      <c r="P131" s="87"/>
      <c r="Q131" s="87"/>
    </row>
    <row r="132" spans="1:17" x14ac:dyDescent="0.25">
      <c r="A132" s="104" t="s">
        <v>17</v>
      </c>
      <c r="B132" s="105"/>
      <c r="C132" s="106"/>
      <c r="D132" s="104"/>
      <c r="E132" s="106"/>
      <c r="F132" s="104"/>
      <c r="G132" s="106"/>
      <c r="H132" s="137" t="e">
        <f t="shared" si="2"/>
        <v>#DIV/0!</v>
      </c>
      <c r="I132" s="138"/>
      <c r="J132" s="13"/>
      <c r="K132" s="13"/>
      <c r="L132" s="13"/>
      <c r="M132" s="13"/>
      <c r="N132" s="87"/>
      <c r="O132" s="87"/>
      <c r="P132" s="87"/>
      <c r="Q132" s="87"/>
    </row>
    <row r="133" spans="1:17" x14ac:dyDescent="0.25">
      <c r="A133" s="104" t="s">
        <v>18</v>
      </c>
      <c r="B133" s="105"/>
      <c r="C133" s="106"/>
      <c r="D133" s="104"/>
      <c r="E133" s="106"/>
      <c r="F133" s="104"/>
      <c r="G133" s="106"/>
      <c r="H133" s="137" t="e">
        <f t="shared" si="2"/>
        <v>#DIV/0!</v>
      </c>
      <c r="I133" s="138"/>
      <c r="J133" s="13"/>
      <c r="K133" s="13"/>
      <c r="L133" s="13"/>
      <c r="M133" s="13"/>
      <c r="N133" s="87"/>
      <c r="O133" s="87"/>
      <c r="P133" s="87"/>
      <c r="Q133" s="87"/>
    </row>
    <row r="134" spans="1:17" x14ac:dyDescent="0.25">
      <c r="A134" s="104" t="s">
        <v>19</v>
      </c>
      <c r="B134" s="105"/>
      <c r="C134" s="106"/>
      <c r="D134" s="104"/>
      <c r="E134" s="106"/>
      <c r="F134" s="104"/>
      <c r="G134" s="106"/>
      <c r="H134" s="137" t="e">
        <f t="shared" si="2"/>
        <v>#DIV/0!</v>
      </c>
      <c r="I134" s="138"/>
      <c r="J134" s="13"/>
      <c r="K134" s="13"/>
      <c r="L134" s="13"/>
      <c r="M134" s="13"/>
      <c r="N134" s="87"/>
      <c r="O134" s="87"/>
      <c r="P134" s="87"/>
      <c r="Q134" s="87"/>
    </row>
    <row r="135" spans="1:17" x14ac:dyDescent="0.25">
      <c r="A135" s="104" t="s">
        <v>20</v>
      </c>
      <c r="B135" s="105"/>
      <c r="C135" s="106"/>
      <c r="D135" s="104"/>
      <c r="E135" s="106"/>
      <c r="F135" s="104"/>
      <c r="G135" s="106"/>
      <c r="H135" s="137" t="e">
        <f t="shared" si="2"/>
        <v>#DIV/0!</v>
      </c>
      <c r="I135" s="138"/>
      <c r="J135" s="13"/>
      <c r="K135" s="13"/>
      <c r="L135" s="13"/>
      <c r="M135" s="13"/>
      <c r="N135" s="87"/>
      <c r="O135" s="87"/>
      <c r="P135" s="87"/>
      <c r="Q135" s="87"/>
    </row>
    <row r="136" spans="1:17" x14ac:dyDescent="0.25">
      <c r="A136" s="14"/>
      <c r="B136" s="14"/>
      <c r="C136" s="14"/>
      <c r="D136" s="130" t="s">
        <v>21</v>
      </c>
      <c r="E136" s="130"/>
      <c r="F136" s="130" t="s">
        <v>22</v>
      </c>
      <c r="G136" s="130"/>
      <c r="H136" s="129" t="s">
        <v>100</v>
      </c>
      <c r="I136" s="129"/>
      <c r="J136" s="21"/>
      <c r="K136" s="21"/>
      <c r="L136" s="21"/>
      <c r="M136" s="21"/>
      <c r="N136" s="14"/>
      <c r="O136" s="21"/>
      <c r="P136" s="14"/>
      <c r="Q136" s="14"/>
    </row>
    <row r="137" spans="1:17" x14ac:dyDescent="0.25">
      <c r="A137" s="104" t="s">
        <v>23</v>
      </c>
      <c r="B137" s="105"/>
      <c r="C137" s="106"/>
      <c r="D137" s="104"/>
      <c r="E137" s="106"/>
      <c r="F137" s="104"/>
      <c r="G137" s="106"/>
      <c r="H137" s="131" t="e">
        <f>D137/F137</f>
        <v>#DIV/0!</v>
      </c>
      <c r="I137" s="131"/>
      <c r="J137" s="21"/>
      <c r="K137" s="21"/>
      <c r="L137" s="21"/>
      <c r="M137" s="21"/>
      <c r="N137" s="14"/>
      <c r="O137" s="21"/>
      <c r="P137" s="14"/>
      <c r="Q137" s="14"/>
    </row>
    <row r="138" spans="1:17" x14ac:dyDescent="0.25">
      <c r="A138" s="132" t="s">
        <v>102</v>
      </c>
      <c r="B138" s="133"/>
      <c r="C138" s="134"/>
      <c r="D138" s="135">
        <f>D137*Q89</f>
        <v>0</v>
      </c>
      <c r="E138" s="136"/>
      <c r="F138" s="135">
        <f>F137*Q89</f>
        <v>0</v>
      </c>
      <c r="G138" s="136"/>
      <c r="H138" s="135" t="e">
        <f>D138/F138</f>
        <v>#DIV/0!</v>
      </c>
      <c r="I138" s="136"/>
      <c r="J138" s="21"/>
      <c r="K138" s="21"/>
      <c r="L138" s="21"/>
      <c r="M138" s="21"/>
      <c r="N138" s="14"/>
      <c r="O138" s="21"/>
      <c r="P138" s="14"/>
      <c r="Q138" s="14"/>
    </row>
    <row r="139" spans="1:17" ht="7.5" customHeight="1" x14ac:dyDescent="0.25">
      <c r="A139" s="14"/>
      <c r="B139" s="14"/>
      <c r="C139" s="14"/>
      <c r="D139" s="14"/>
      <c r="E139" s="21"/>
      <c r="F139" s="21"/>
      <c r="G139" s="21"/>
      <c r="H139" s="21"/>
      <c r="I139" s="21"/>
      <c r="J139" s="21"/>
      <c r="K139" s="21"/>
      <c r="L139" s="21"/>
      <c r="M139" s="21"/>
      <c r="N139" s="14"/>
      <c r="O139" s="21"/>
      <c r="P139" s="14"/>
      <c r="Q139" s="14"/>
    </row>
    <row r="140" spans="1:17" ht="13.7" customHeight="1" x14ac:dyDescent="0.25">
      <c r="A140" s="248" t="s">
        <v>118</v>
      </c>
      <c r="B140" s="248"/>
      <c r="C140" s="248"/>
      <c r="D140" s="248"/>
      <c r="E140" s="248"/>
      <c r="F140" s="248"/>
      <c r="G140" s="248"/>
      <c r="H140" s="248"/>
      <c r="I140" s="248"/>
      <c r="J140" s="248"/>
      <c r="K140" s="248"/>
      <c r="L140" s="248"/>
      <c r="M140" s="248"/>
      <c r="N140" s="248"/>
      <c r="O140" s="248"/>
      <c r="P140" s="248"/>
      <c r="Q140" s="248"/>
    </row>
    <row r="141" spans="1:17" ht="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27" t="s">
        <v>25</v>
      </c>
      <c r="B142" s="127"/>
      <c r="C142" s="127"/>
      <c r="D142" s="128" t="s">
        <v>103</v>
      </c>
      <c r="E142" s="128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25"/>
      <c r="Q142" s="25"/>
    </row>
    <row r="143" spans="1:17" x14ac:dyDescent="0.25">
      <c r="A143" s="127"/>
      <c r="B143" s="127"/>
      <c r="C143" s="127"/>
      <c r="D143" s="129" t="s">
        <v>24</v>
      </c>
      <c r="E143" s="129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25"/>
      <c r="Q143" s="25"/>
    </row>
    <row r="144" spans="1:17" x14ac:dyDescent="0.25">
      <c r="A144" s="104" t="s">
        <v>9</v>
      </c>
      <c r="B144" s="105"/>
      <c r="C144" s="106"/>
      <c r="D144" s="107" t="e">
        <f t="shared" ref="D144:D155" si="3">((H103-H124)/H103)*100</f>
        <v>#DIV/0!</v>
      </c>
      <c r="E144" s="108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5"/>
      <c r="Q144" s="25"/>
    </row>
    <row r="145" spans="1:17" x14ac:dyDescent="0.25">
      <c r="A145" s="104" t="s">
        <v>10</v>
      </c>
      <c r="B145" s="105"/>
      <c r="C145" s="106"/>
      <c r="D145" s="107" t="e">
        <f t="shared" si="3"/>
        <v>#DIV/0!</v>
      </c>
      <c r="E145" s="108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5"/>
      <c r="Q145" s="25"/>
    </row>
    <row r="146" spans="1:17" x14ac:dyDescent="0.25">
      <c r="A146" s="104" t="s">
        <v>11</v>
      </c>
      <c r="B146" s="105"/>
      <c r="C146" s="106"/>
      <c r="D146" s="107" t="e">
        <f t="shared" si="3"/>
        <v>#DIV/0!</v>
      </c>
      <c r="E146" s="108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5"/>
      <c r="Q146" s="25"/>
    </row>
    <row r="147" spans="1:17" x14ac:dyDescent="0.25">
      <c r="A147" s="104" t="s">
        <v>12</v>
      </c>
      <c r="B147" s="105"/>
      <c r="C147" s="106"/>
      <c r="D147" s="107" t="e">
        <f t="shared" si="3"/>
        <v>#DIV/0!</v>
      </c>
      <c r="E147" s="108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5"/>
      <c r="Q147" s="25"/>
    </row>
    <row r="148" spans="1:17" x14ac:dyDescent="0.25">
      <c r="A148" s="104" t="s">
        <v>13</v>
      </c>
      <c r="B148" s="105"/>
      <c r="C148" s="106"/>
      <c r="D148" s="107" t="e">
        <f t="shared" si="3"/>
        <v>#DIV/0!</v>
      </c>
      <c r="E148" s="108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5"/>
      <c r="Q148" s="25"/>
    </row>
    <row r="149" spans="1:17" x14ac:dyDescent="0.25">
      <c r="A149" s="104" t="s">
        <v>14</v>
      </c>
      <c r="B149" s="105"/>
      <c r="C149" s="106"/>
      <c r="D149" s="107" t="e">
        <f t="shared" si="3"/>
        <v>#DIV/0!</v>
      </c>
      <c r="E149" s="108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5"/>
      <c r="Q149" s="25"/>
    </row>
    <row r="150" spans="1:17" x14ac:dyDescent="0.25">
      <c r="A150" s="104" t="s">
        <v>15</v>
      </c>
      <c r="B150" s="105"/>
      <c r="C150" s="106"/>
      <c r="D150" s="107" t="e">
        <f t="shared" si="3"/>
        <v>#DIV/0!</v>
      </c>
      <c r="E150" s="108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5"/>
      <c r="Q150" s="25"/>
    </row>
    <row r="151" spans="1:17" x14ac:dyDescent="0.25">
      <c r="A151" s="104" t="s">
        <v>16</v>
      </c>
      <c r="B151" s="105"/>
      <c r="C151" s="106"/>
      <c r="D151" s="107" t="e">
        <f t="shared" si="3"/>
        <v>#DIV/0!</v>
      </c>
      <c r="E151" s="108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5"/>
      <c r="Q151" s="25"/>
    </row>
    <row r="152" spans="1:17" x14ac:dyDescent="0.25">
      <c r="A152" s="104" t="s">
        <v>17</v>
      </c>
      <c r="B152" s="105"/>
      <c r="C152" s="106"/>
      <c r="D152" s="107" t="e">
        <f t="shared" si="3"/>
        <v>#DIV/0!</v>
      </c>
      <c r="E152" s="108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5"/>
      <c r="Q152" s="25"/>
    </row>
    <row r="153" spans="1:17" x14ac:dyDescent="0.25">
      <c r="A153" s="104" t="s">
        <v>18</v>
      </c>
      <c r="B153" s="105"/>
      <c r="C153" s="106"/>
      <c r="D153" s="107" t="e">
        <f t="shared" si="3"/>
        <v>#DIV/0!</v>
      </c>
      <c r="E153" s="108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5"/>
      <c r="Q153" s="25"/>
    </row>
    <row r="154" spans="1:17" x14ac:dyDescent="0.25">
      <c r="A154" s="104" t="s">
        <v>19</v>
      </c>
      <c r="B154" s="105"/>
      <c r="C154" s="106"/>
      <c r="D154" s="107" t="e">
        <f t="shared" si="3"/>
        <v>#DIV/0!</v>
      </c>
      <c r="E154" s="108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5"/>
      <c r="Q154" s="25"/>
    </row>
    <row r="155" spans="1:17" x14ac:dyDescent="0.25">
      <c r="A155" s="104" t="s">
        <v>20</v>
      </c>
      <c r="B155" s="105"/>
      <c r="C155" s="106"/>
      <c r="D155" s="107" t="e">
        <f t="shared" si="3"/>
        <v>#DIV/0!</v>
      </c>
      <c r="E155" s="108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5"/>
      <c r="Q155" s="25"/>
    </row>
    <row r="156" spans="1:17" ht="8.4499999999999993" customHeight="1" x14ac:dyDescent="0.25">
      <c r="A156" s="21"/>
      <c r="B156" s="21"/>
      <c r="C156" s="21"/>
      <c r="D156" s="21"/>
      <c r="E156" s="21"/>
      <c r="F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ht="28.5" customHeight="1" x14ac:dyDescent="0.25">
      <c r="A157" s="112" t="s">
        <v>104</v>
      </c>
      <c r="B157" s="113"/>
      <c r="C157" s="114"/>
      <c r="D157" s="115" t="e">
        <f>AVERAGE(D144:E155)</f>
        <v>#DIV/0!</v>
      </c>
      <c r="E157" s="116"/>
      <c r="F157" s="14"/>
      <c r="G157" s="48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1:17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</row>
    <row r="159" spans="1:17" ht="13.7" customHeight="1" x14ac:dyDescent="0.25">
      <c r="A159" s="248" t="s">
        <v>119</v>
      </c>
      <c r="B159" s="248"/>
      <c r="C159" s="248"/>
      <c r="D159" s="248"/>
      <c r="E159" s="248"/>
      <c r="F159" s="248"/>
      <c r="G159" s="248"/>
      <c r="H159" s="248"/>
      <c r="I159" s="248"/>
      <c r="J159" s="248"/>
      <c r="K159" s="248"/>
      <c r="L159" s="248"/>
      <c r="M159" s="248"/>
      <c r="N159" s="248"/>
      <c r="O159" s="248"/>
      <c r="P159" s="248"/>
      <c r="Q159" s="248"/>
    </row>
    <row r="160" spans="1:17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</row>
    <row r="161" spans="1:17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</row>
    <row r="162" spans="1:17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</row>
    <row r="163" spans="1:17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r="164" spans="1:17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r="165" spans="1:17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</row>
    <row r="166" spans="1:17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</row>
    <row r="167" spans="1:17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</row>
    <row r="168" spans="1:17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</row>
    <row r="169" spans="1:17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</row>
    <row r="170" spans="1:17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</row>
    <row r="171" spans="1:17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</row>
    <row r="172" spans="1:17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</row>
    <row r="173" spans="1:17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</row>
    <row r="174" spans="1:17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</row>
    <row r="175" spans="1:17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  <row r="176" spans="1:17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</row>
    <row r="177" spans="1:17" ht="25.5" customHeight="1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</row>
    <row r="178" spans="1:17" x14ac:dyDescent="0.25">
      <c r="A178" s="251" t="s">
        <v>120</v>
      </c>
      <c r="B178" s="251"/>
      <c r="C178" s="251"/>
      <c r="D178" s="251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</row>
    <row r="179" spans="1:17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</row>
    <row r="180" spans="1:17" x14ac:dyDescent="0.25">
      <c r="A180" s="120" t="s">
        <v>85</v>
      </c>
      <c r="B180" s="120"/>
      <c r="C180" s="120"/>
      <c r="D180" s="120"/>
      <c r="E180" s="120"/>
      <c r="F180" s="121"/>
      <c r="G180" s="121"/>
      <c r="H180" s="121"/>
      <c r="I180" s="121"/>
      <c r="J180" s="121"/>
      <c r="K180" s="121"/>
      <c r="L180" s="121"/>
      <c r="M180" s="43" t="s">
        <v>108</v>
      </c>
      <c r="N180" s="21"/>
      <c r="O180" s="47"/>
      <c r="P180" s="21"/>
      <c r="Q180" s="21"/>
    </row>
    <row r="181" spans="1:17" x14ac:dyDescent="0.25">
      <c r="A181" s="41"/>
      <c r="B181" s="41"/>
      <c r="C181" s="41"/>
      <c r="D181" s="41"/>
      <c r="E181" s="41"/>
      <c r="F181" s="38"/>
      <c r="G181" s="38"/>
      <c r="H181" s="38"/>
      <c r="I181" s="38"/>
      <c r="J181" s="38"/>
      <c r="K181" s="38"/>
      <c r="L181" s="38"/>
      <c r="M181" s="43"/>
      <c r="N181" s="21"/>
      <c r="O181" s="47"/>
      <c r="P181" s="21"/>
      <c r="Q181" s="21"/>
    </row>
    <row r="182" spans="1:17" ht="27" customHeight="1" x14ac:dyDescent="0.25">
      <c r="A182" s="122" t="s">
        <v>86</v>
      </c>
      <c r="B182" s="122"/>
      <c r="C182" s="122"/>
      <c r="D182" s="122"/>
      <c r="E182" s="122"/>
      <c r="F182" s="123">
        <f>F117</f>
        <v>0</v>
      </c>
      <c r="G182" s="123"/>
      <c r="H182" s="123"/>
      <c r="I182" s="123"/>
      <c r="J182" s="123"/>
      <c r="K182" s="123"/>
      <c r="L182" s="123"/>
      <c r="M182" s="43" t="s">
        <v>33</v>
      </c>
      <c r="N182" s="21"/>
      <c r="O182" s="47"/>
      <c r="P182" s="21"/>
      <c r="Q182" s="21"/>
    </row>
    <row r="183" spans="1:17" x14ac:dyDescent="0.25">
      <c r="A183" s="38"/>
      <c r="B183" s="38"/>
      <c r="C183" s="38"/>
      <c r="D183" s="38"/>
      <c r="E183" s="38"/>
      <c r="F183" s="42"/>
      <c r="G183" s="42"/>
      <c r="H183" s="42"/>
      <c r="I183" s="42"/>
      <c r="J183" s="42"/>
      <c r="K183" s="42"/>
      <c r="L183" s="42"/>
      <c r="M183" s="43"/>
      <c r="N183" s="21"/>
      <c r="O183" s="47"/>
      <c r="P183" s="21"/>
      <c r="Q183" s="21"/>
    </row>
    <row r="184" spans="1:17" x14ac:dyDescent="0.25">
      <c r="A184" s="124" t="s">
        <v>105</v>
      </c>
      <c r="B184" s="124"/>
      <c r="C184" s="124"/>
      <c r="D184" s="124"/>
      <c r="E184" s="124"/>
      <c r="F184" s="125" t="e">
        <f>H117</f>
        <v>#DIV/0!</v>
      </c>
      <c r="G184" s="125"/>
      <c r="H184" s="125"/>
      <c r="I184" s="125"/>
      <c r="J184" s="125"/>
      <c r="K184" s="125"/>
      <c r="L184" s="125"/>
      <c r="M184" s="43" t="s">
        <v>34</v>
      </c>
      <c r="N184" s="21"/>
      <c r="O184" s="47"/>
      <c r="P184" s="21"/>
      <c r="Q184" s="21"/>
    </row>
    <row r="185" spans="1:17" x14ac:dyDescent="0.25">
      <c r="A185" s="38"/>
      <c r="B185" s="38"/>
      <c r="C185" s="38"/>
      <c r="D185" s="38"/>
      <c r="E185" s="38"/>
      <c r="F185" s="45"/>
      <c r="G185" s="45"/>
      <c r="H185" s="45"/>
      <c r="I185" s="45"/>
      <c r="J185" s="45"/>
      <c r="K185" s="45"/>
      <c r="L185" s="45"/>
      <c r="M185" s="43"/>
      <c r="N185" s="21"/>
      <c r="O185" s="47"/>
      <c r="P185" s="21"/>
      <c r="Q185" s="21"/>
    </row>
    <row r="186" spans="1:17" x14ac:dyDescent="0.25">
      <c r="A186" s="124" t="s">
        <v>106</v>
      </c>
      <c r="B186" s="124"/>
      <c r="C186" s="124"/>
      <c r="D186" s="124"/>
      <c r="E186" s="124"/>
      <c r="F186" s="125" t="e">
        <f>H138</f>
        <v>#DIV/0!</v>
      </c>
      <c r="G186" s="125"/>
      <c r="H186" s="125"/>
      <c r="I186" s="125"/>
      <c r="J186" s="125"/>
      <c r="K186" s="125"/>
      <c r="L186" s="125"/>
      <c r="M186" s="43" t="s">
        <v>34</v>
      </c>
      <c r="N186" s="21"/>
      <c r="O186" s="47"/>
      <c r="P186" s="21"/>
      <c r="Q186" s="21"/>
    </row>
    <row r="187" spans="1:17" x14ac:dyDescent="0.25">
      <c r="A187" s="38"/>
      <c r="B187" s="38"/>
      <c r="C187" s="38"/>
      <c r="D187" s="38"/>
      <c r="E187" s="38"/>
      <c r="F187" s="46"/>
      <c r="G187" s="46"/>
      <c r="H187" s="46"/>
      <c r="I187" s="46"/>
      <c r="J187" s="46"/>
      <c r="K187" s="46"/>
      <c r="L187" s="46"/>
      <c r="M187" s="43"/>
      <c r="N187" s="21"/>
      <c r="O187" s="47"/>
      <c r="P187" s="21"/>
      <c r="Q187" s="21"/>
    </row>
    <row r="188" spans="1:17" ht="28.5" customHeight="1" x14ac:dyDescent="0.25">
      <c r="A188" s="122" t="s">
        <v>87</v>
      </c>
      <c r="B188" s="122"/>
      <c r="C188" s="122"/>
      <c r="D188" s="122"/>
      <c r="E188" s="122"/>
      <c r="F188" s="126" t="e">
        <f>(F184-F186)*F182</f>
        <v>#DIV/0!</v>
      </c>
      <c r="G188" s="126"/>
      <c r="H188" s="126"/>
      <c r="I188" s="126"/>
      <c r="J188" s="126"/>
      <c r="K188" s="126"/>
      <c r="L188" s="126"/>
      <c r="M188" s="43" t="s">
        <v>8</v>
      </c>
      <c r="N188" s="21"/>
      <c r="O188" s="47"/>
      <c r="P188" s="21"/>
      <c r="Q188" s="21"/>
    </row>
    <row r="189" spans="1:17" x14ac:dyDescent="0.25">
      <c r="A189" s="38"/>
      <c r="B189" s="38"/>
      <c r="C189" s="38"/>
      <c r="D189" s="38"/>
      <c r="E189" s="38"/>
      <c r="F189" s="21"/>
      <c r="G189" s="21"/>
      <c r="H189" s="21"/>
      <c r="I189" s="21"/>
      <c r="J189" s="21"/>
      <c r="K189" s="21"/>
      <c r="L189" s="21"/>
      <c r="M189" s="21"/>
      <c r="N189" s="21"/>
      <c r="O189" s="47"/>
      <c r="P189" s="21"/>
      <c r="Q189" s="21"/>
    </row>
    <row r="190" spans="1:17" x14ac:dyDescent="0.25">
      <c r="A190" s="109" t="s">
        <v>107</v>
      </c>
      <c r="B190" s="109"/>
      <c r="C190" s="109"/>
      <c r="D190" s="109"/>
      <c r="E190" s="109"/>
      <c r="F190" s="110" t="e">
        <f>D157</f>
        <v>#DIV/0!</v>
      </c>
      <c r="G190" s="111"/>
      <c r="H190" s="111"/>
      <c r="I190" s="111"/>
      <c r="J190" s="111"/>
      <c r="K190" s="111"/>
      <c r="L190" s="111"/>
      <c r="M190" s="21"/>
      <c r="N190" s="21"/>
      <c r="O190" s="47"/>
      <c r="P190" s="21"/>
      <c r="Q190" s="21"/>
    </row>
    <row r="191" spans="1:17" ht="6" customHeight="1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r="192" spans="1:17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</row>
    <row r="193" spans="1:17" x14ac:dyDescent="0.25">
      <c r="A193" s="252" t="s">
        <v>121</v>
      </c>
      <c r="B193" s="252"/>
      <c r="C193" s="252"/>
      <c r="D193" s="252"/>
      <c r="E193" s="252"/>
      <c r="F193" s="252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</row>
    <row r="194" spans="1:17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</row>
    <row r="195" spans="1:17" x14ac:dyDescent="0.25">
      <c r="A195" s="38"/>
      <c r="B195" s="38"/>
      <c r="C195" s="38"/>
      <c r="D195" s="117"/>
      <c r="E195" s="117"/>
      <c r="F195" s="39"/>
      <c r="G195" s="39"/>
      <c r="H195" s="118" t="s">
        <v>88</v>
      </c>
      <c r="I195" s="118"/>
      <c r="J195" s="118"/>
      <c r="K195" s="118"/>
      <c r="L195" s="118"/>
      <c r="M195" s="119" t="s">
        <v>89</v>
      </c>
      <c r="N195" s="119"/>
      <c r="O195" s="119"/>
      <c r="P195" s="21"/>
      <c r="Q195" s="21"/>
    </row>
    <row r="196" spans="1:17" x14ac:dyDescent="0.25">
      <c r="A196" s="100" t="s">
        <v>90</v>
      </c>
      <c r="B196" s="100"/>
      <c r="C196" s="100"/>
      <c r="D196" s="100"/>
      <c r="E196" s="100"/>
      <c r="F196" s="102" t="s">
        <v>3</v>
      </c>
      <c r="G196" s="103"/>
      <c r="H196" s="44" t="s">
        <v>35</v>
      </c>
      <c r="I196" s="91" t="s">
        <v>28</v>
      </c>
      <c r="J196" s="91"/>
      <c r="K196" s="91" t="s">
        <v>29</v>
      </c>
      <c r="L196" s="91"/>
      <c r="M196" s="95" t="s">
        <v>30</v>
      </c>
      <c r="N196" s="95"/>
      <c r="O196" s="95"/>
      <c r="P196" s="21"/>
      <c r="Q196" s="47"/>
    </row>
    <row r="197" spans="1:17" x14ac:dyDescent="0.25">
      <c r="A197" s="92" t="s">
        <v>31</v>
      </c>
      <c r="B197" s="92"/>
      <c r="C197" s="92"/>
      <c r="D197" s="92"/>
      <c r="E197" s="92"/>
      <c r="F197" s="93">
        <f>C117</f>
        <v>0</v>
      </c>
      <c r="G197" s="94"/>
      <c r="H197" s="40" t="e">
        <f>LOOKUP($A$197,#REF!,#REF!)</f>
        <v>#REF!</v>
      </c>
      <c r="I197" s="98" t="e">
        <f>LOOKUP(A197,#REF!,#REF!)</f>
        <v>#REF!</v>
      </c>
      <c r="J197" s="99"/>
      <c r="K197" s="98" t="e">
        <f>LOOKUP(A197,#REF!,#REF!)</f>
        <v>#REF!</v>
      </c>
      <c r="L197" s="99"/>
      <c r="M197" s="96" t="e">
        <f>(F197*H197*1)+(F197*I197*28)+(F197*K197*265)/1000</f>
        <v>#REF!</v>
      </c>
      <c r="N197" s="96"/>
      <c r="O197" s="96"/>
      <c r="P197" s="21"/>
      <c r="Q197" s="47"/>
    </row>
    <row r="198" spans="1:17" x14ac:dyDescent="0.25">
      <c r="A198" s="100" t="s">
        <v>91</v>
      </c>
      <c r="B198" s="100"/>
      <c r="C198" s="100"/>
      <c r="D198" s="100"/>
      <c r="E198" s="100"/>
      <c r="F198" s="101" t="s">
        <v>3</v>
      </c>
      <c r="G198" s="101"/>
      <c r="H198" s="44" t="s">
        <v>35</v>
      </c>
      <c r="I198" s="91" t="s">
        <v>28</v>
      </c>
      <c r="J198" s="91"/>
      <c r="K198" s="91" t="s">
        <v>29</v>
      </c>
      <c r="L198" s="91"/>
      <c r="M198" s="95" t="s">
        <v>30</v>
      </c>
      <c r="N198" s="95"/>
      <c r="O198" s="95"/>
      <c r="P198" s="21"/>
      <c r="Q198" s="47"/>
    </row>
    <row r="199" spans="1:17" x14ac:dyDescent="0.25">
      <c r="A199" s="92" t="s">
        <v>32</v>
      </c>
      <c r="B199" s="92"/>
      <c r="C199" s="92"/>
      <c r="D199" s="92"/>
      <c r="E199" s="92"/>
      <c r="F199" s="93">
        <f>D138</f>
        <v>0</v>
      </c>
      <c r="G199" s="94"/>
      <c r="H199" s="40" t="e">
        <f>LOOKUP(A199,#REF!,#REF!)</f>
        <v>#REF!</v>
      </c>
      <c r="I199" s="94" t="e">
        <f>LOOKUP(A199,#REF!,#REF!)</f>
        <v>#REF!</v>
      </c>
      <c r="J199" s="94"/>
      <c r="K199" s="97" t="e">
        <f>LOOKUP(A199,#REF!,#REF!)</f>
        <v>#REF!</v>
      </c>
      <c r="L199" s="97"/>
      <c r="M199" s="96" t="e">
        <f>(F199*H199*1)+(F199*I199*28)+(F199*K199*265)/1000</f>
        <v>#REF!</v>
      </c>
      <c r="N199" s="96"/>
      <c r="O199" s="96"/>
      <c r="P199" s="21"/>
      <c r="Q199" s="47"/>
    </row>
    <row r="200" spans="1:17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</row>
    <row r="201" spans="1:17" x14ac:dyDescent="0.25">
      <c r="A201" s="84" t="s">
        <v>92</v>
      </c>
      <c r="B201" s="84"/>
      <c r="C201" s="84"/>
      <c r="D201" s="84"/>
      <c r="E201" s="84"/>
      <c r="F201" s="84"/>
      <c r="G201" s="84"/>
      <c r="H201" s="85" t="e">
        <f>M197-M199</f>
        <v>#REF!</v>
      </c>
      <c r="I201" s="85">
        <f>N197-N199</f>
        <v>0</v>
      </c>
      <c r="J201" s="85">
        <f>O197-O199</f>
        <v>0</v>
      </c>
      <c r="K201" s="89"/>
      <c r="L201" s="89"/>
      <c r="M201" s="89"/>
      <c r="N201" s="89"/>
      <c r="O201" s="89"/>
      <c r="P201" s="89"/>
      <c r="Q201" s="89"/>
    </row>
    <row r="202" spans="1:17" x14ac:dyDescent="0.25">
      <c r="A202" s="86"/>
      <c r="B202" s="86"/>
      <c r="C202" s="86"/>
      <c r="D202" s="86"/>
      <c r="E202" s="86"/>
      <c r="F202" s="86"/>
      <c r="G202" s="87"/>
      <c r="H202" s="87"/>
      <c r="I202" s="87"/>
      <c r="J202" s="87"/>
      <c r="K202" s="87"/>
      <c r="L202" s="88"/>
      <c r="M202" s="88"/>
      <c r="N202" s="88"/>
      <c r="O202" s="88"/>
      <c r="P202" s="21"/>
      <c r="Q202" s="21"/>
    </row>
    <row r="203" spans="1:17" x14ac:dyDescent="0.25">
      <c r="A203" s="253" t="s">
        <v>122</v>
      </c>
      <c r="B203" s="253"/>
      <c r="C203" s="253"/>
      <c r="D203" s="253"/>
      <c r="E203" s="253"/>
      <c r="F203" s="253"/>
      <c r="G203" s="253"/>
      <c r="H203" s="253"/>
      <c r="I203" s="253"/>
      <c r="J203" s="253"/>
      <c r="K203" s="253"/>
      <c r="L203" s="253"/>
      <c r="M203" s="253"/>
      <c r="N203" s="253"/>
      <c r="O203" s="253"/>
      <c r="P203" s="253"/>
      <c r="Q203" s="253"/>
    </row>
    <row r="204" spans="1:17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</row>
    <row r="205" spans="1:17" ht="28.5" customHeight="1" x14ac:dyDescent="0.25">
      <c r="A205" s="81" t="s">
        <v>93</v>
      </c>
      <c r="B205" s="81"/>
      <c r="C205" s="81"/>
      <c r="D205" s="81"/>
      <c r="E205" s="83">
        <v>0</v>
      </c>
      <c r="F205" s="83"/>
      <c r="G205" s="83"/>
      <c r="H205" s="36" t="s">
        <v>94</v>
      </c>
      <c r="I205" s="83">
        <v>0</v>
      </c>
      <c r="J205" s="83"/>
      <c r="K205" s="83"/>
      <c r="L205" s="90" t="s">
        <v>95</v>
      </c>
      <c r="M205" s="90"/>
      <c r="N205" s="83">
        <f>E205+I205</f>
        <v>0</v>
      </c>
      <c r="O205" s="83"/>
      <c r="P205" s="83"/>
    </row>
    <row r="206" spans="1:17" x14ac:dyDescent="0.25">
      <c r="A206" s="31"/>
      <c r="B206" s="31"/>
      <c r="C206" s="31"/>
      <c r="D206" s="31"/>
      <c r="E206" s="35"/>
      <c r="F206" s="35"/>
      <c r="G206" s="35"/>
      <c r="H206" s="31"/>
      <c r="I206" s="31"/>
      <c r="J206" s="35"/>
      <c r="K206" s="35"/>
      <c r="L206" s="35"/>
      <c r="M206" s="31"/>
      <c r="N206" s="31"/>
      <c r="O206" s="35"/>
      <c r="P206" s="35"/>
      <c r="Q206" s="35"/>
    </row>
    <row r="207" spans="1:17" x14ac:dyDescent="0.25">
      <c r="A207" s="81" t="s">
        <v>96</v>
      </c>
      <c r="B207" s="81"/>
      <c r="C207" s="81"/>
      <c r="D207" s="81"/>
      <c r="E207" s="81"/>
      <c r="F207" s="83">
        <v>0</v>
      </c>
      <c r="G207" s="83"/>
      <c r="H207" s="83"/>
      <c r="I207" s="31"/>
      <c r="J207" s="80"/>
      <c r="K207" s="80"/>
      <c r="L207" s="80"/>
      <c r="M207" s="31"/>
      <c r="N207" s="31"/>
      <c r="O207" s="35"/>
      <c r="P207" s="35"/>
      <c r="Q207" s="35"/>
    </row>
    <row r="208" spans="1:17" x14ac:dyDescent="0.2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1:17" x14ac:dyDescent="0.25">
      <c r="A209" s="81" t="s">
        <v>97</v>
      </c>
      <c r="B209" s="81"/>
      <c r="C209" s="81"/>
      <c r="D209" s="81"/>
      <c r="E209" s="81"/>
      <c r="F209" s="81"/>
      <c r="G209" s="82" t="e">
        <f>(N205/E207)</f>
        <v>#DIV/0!</v>
      </c>
      <c r="H209" s="82"/>
      <c r="I209" s="82"/>
      <c r="J209" s="82"/>
      <c r="K209" s="31"/>
      <c r="L209" s="31"/>
      <c r="M209" s="31"/>
      <c r="N209" s="31"/>
      <c r="O209" s="31"/>
      <c r="P209" s="31"/>
      <c r="Q209" s="31"/>
    </row>
    <row r="210" spans="1:17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</row>
  </sheetData>
  <mergeCells count="383"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14:I114"/>
    <mergeCell ref="A119:Q119"/>
    <mergeCell ref="H121:I121"/>
    <mergeCell ref="A122:C123"/>
    <mergeCell ref="D122:E122"/>
    <mergeCell ref="F122:G123"/>
    <mergeCell ref="H122:I123"/>
    <mergeCell ref="D123:E123"/>
    <mergeCell ref="P114:Q114"/>
    <mergeCell ref="C115:E115"/>
    <mergeCell ref="F115:G115"/>
    <mergeCell ref="H115:I115"/>
    <mergeCell ref="A116:B116"/>
    <mergeCell ref="C116:E116"/>
    <mergeCell ref="F116:G116"/>
    <mergeCell ref="H116:I116"/>
    <mergeCell ref="A1:Q1"/>
    <mergeCell ref="A2:Q2"/>
    <mergeCell ref="C3:I3"/>
    <mergeCell ref="O3:Q3"/>
    <mergeCell ref="C4:Q4"/>
    <mergeCell ref="A16:Q16"/>
    <mergeCell ref="H124:I124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H111:I111"/>
    <mergeCell ref="H112:I112"/>
    <mergeCell ref="H113:I113"/>
    <mergeCell ref="A17:Q17"/>
    <mergeCell ref="A18:Q18"/>
    <mergeCell ref="A5:Q5"/>
    <mergeCell ref="A99:C99"/>
    <mergeCell ref="A6:Q6"/>
    <mergeCell ref="A27:E27"/>
    <mergeCell ref="F27:J27"/>
    <mergeCell ref="A28:E28"/>
    <mergeCell ref="F28:J28"/>
    <mergeCell ref="A24:Q24"/>
    <mergeCell ref="A25:E25"/>
    <mergeCell ref="F25:J25"/>
    <mergeCell ref="K25:Q25"/>
    <mergeCell ref="A26:E26"/>
    <mergeCell ref="F26:J26"/>
    <mergeCell ref="A34:E34"/>
    <mergeCell ref="F34:J34"/>
    <mergeCell ref="A35:E35"/>
    <mergeCell ref="F35:J35"/>
    <mergeCell ref="A29:E29"/>
    <mergeCell ref="F29:J29"/>
    <mergeCell ref="A30:Q30"/>
    <mergeCell ref="A32:Q32"/>
    <mergeCell ref="A33:E33"/>
    <mergeCell ref="F33:J33"/>
    <mergeCell ref="K33:Q33"/>
    <mergeCell ref="A38:Q38"/>
    <mergeCell ref="A41:Q41"/>
    <mergeCell ref="A42:E42"/>
    <mergeCell ref="F42:J42"/>
    <mergeCell ref="K42:Q42"/>
    <mergeCell ref="A43:E43"/>
    <mergeCell ref="F43:J43"/>
    <mergeCell ref="A36:E36"/>
    <mergeCell ref="F36:J36"/>
    <mergeCell ref="A37:E37"/>
    <mergeCell ref="F37:J37"/>
    <mergeCell ref="A46:E46"/>
    <mergeCell ref="F46:J46"/>
    <mergeCell ref="A47:Q47"/>
    <mergeCell ref="A49:Q49"/>
    <mergeCell ref="A44:E44"/>
    <mergeCell ref="F44:J44"/>
    <mergeCell ref="A45:E45"/>
    <mergeCell ref="F45:J45"/>
    <mergeCell ref="A60:E60"/>
    <mergeCell ref="F60:J60"/>
    <mergeCell ref="A61:E61"/>
    <mergeCell ref="F61:J61"/>
    <mergeCell ref="A51:Q51"/>
    <mergeCell ref="A57:Q57"/>
    <mergeCell ref="A58:E58"/>
    <mergeCell ref="F58:J58"/>
    <mergeCell ref="K58:Q58"/>
    <mergeCell ref="A59:E59"/>
    <mergeCell ref="F59:J59"/>
    <mergeCell ref="A67:E67"/>
    <mergeCell ref="F67:J67"/>
    <mergeCell ref="A68:E68"/>
    <mergeCell ref="F68:J68"/>
    <mergeCell ref="A62:E62"/>
    <mergeCell ref="F62:J62"/>
    <mergeCell ref="A63:Q63"/>
    <mergeCell ref="A65:Q65"/>
    <mergeCell ref="A66:E66"/>
    <mergeCell ref="F66:J66"/>
    <mergeCell ref="K66:Q66"/>
    <mergeCell ref="A71:Q71"/>
    <mergeCell ref="A73:Q73"/>
    <mergeCell ref="A74:E74"/>
    <mergeCell ref="F74:J74"/>
    <mergeCell ref="K74:Q74"/>
    <mergeCell ref="A75:E75"/>
    <mergeCell ref="F75:J75"/>
    <mergeCell ref="A69:E69"/>
    <mergeCell ref="F69:J69"/>
    <mergeCell ref="A70:E70"/>
    <mergeCell ref="F70:J70"/>
    <mergeCell ref="A78:E78"/>
    <mergeCell ref="F78:J78"/>
    <mergeCell ref="A79:Q79"/>
    <mergeCell ref="A82:Q82"/>
    <mergeCell ref="A84:I84"/>
    <mergeCell ref="J84:Q84"/>
    <mergeCell ref="A76:E76"/>
    <mergeCell ref="F76:J76"/>
    <mergeCell ref="A77:E77"/>
    <mergeCell ref="F77:J77"/>
    <mergeCell ref="A87:E87"/>
    <mergeCell ref="F87:I87"/>
    <mergeCell ref="J87:M87"/>
    <mergeCell ref="N87:Q87"/>
    <mergeCell ref="A91:Q91"/>
    <mergeCell ref="A85:E85"/>
    <mergeCell ref="F85:I85"/>
    <mergeCell ref="J85:M85"/>
    <mergeCell ref="N85:Q85"/>
    <mergeCell ref="A86:E86"/>
    <mergeCell ref="F86:I86"/>
    <mergeCell ref="J86:M86"/>
    <mergeCell ref="N86:Q86"/>
    <mergeCell ref="F88:H88"/>
    <mergeCell ref="A88:D88"/>
    <mergeCell ref="J88:P88"/>
    <mergeCell ref="A89:P89"/>
    <mergeCell ref="A90:D90"/>
    <mergeCell ref="E90:Q90"/>
    <mergeCell ref="A92:B92"/>
    <mergeCell ref="F92:G92"/>
    <mergeCell ref="H92:I92"/>
    <mergeCell ref="J92:M92"/>
    <mergeCell ref="N92:Q92"/>
    <mergeCell ref="A93:B93"/>
    <mergeCell ref="C93:E93"/>
    <mergeCell ref="F93:G93"/>
    <mergeCell ref="H93:I93"/>
    <mergeCell ref="J93:M93"/>
    <mergeCell ref="A101:A102"/>
    <mergeCell ref="B101:B102"/>
    <mergeCell ref="C101:E101"/>
    <mergeCell ref="F101:G102"/>
    <mergeCell ref="H101:I102"/>
    <mergeCell ref="L101:M102"/>
    <mergeCell ref="C102:E102"/>
    <mergeCell ref="N93:Q93"/>
    <mergeCell ref="A95:Q95"/>
    <mergeCell ref="A97:Q97"/>
    <mergeCell ref="D99:E99"/>
    <mergeCell ref="H100:I100"/>
    <mergeCell ref="C105:E105"/>
    <mergeCell ref="F105:G105"/>
    <mergeCell ref="L105:M105"/>
    <mergeCell ref="C106:E106"/>
    <mergeCell ref="F106:G106"/>
    <mergeCell ref="L106:M106"/>
    <mergeCell ref="C103:E103"/>
    <mergeCell ref="F103:G103"/>
    <mergeCell ref="L103:M103"/>
    <mergeCell ref="C104:E104"/>
    <mergeCell ref="F104:G104"/>
    <mergeCell ref="L104:M104"/>
    <mergeCell ref="C109:E109"/>
    <mergeCell ref="F109:G109"/>
    <mergeCell ref="L109:M109"/>
    <mergeCell ref="C110:E110"/>
    <mergeCell ref="F110:G110"/>
    <mergeCell ref="J110:K110"/>
    <mergeCell ref="L110:M110"/>
    <mergeCell ref="C107:E107"/>
    <mergeCell ref="F107:G107"/>
    <mergeCell ref="L107:M107"/>
    <mergeCell ref="C108:E108"/>
    <mergeCell ref="F108:G108"/>
    <mergeCell ref="L108:M108"/>
    <mergeCell ref="N110:O110"/>
    <mergeCell ref="P110:Q110"/>
    <mergeCell ref="C111:E111"/>
    <mergeCell ref="F111:G111"/>
    <mergeCell ref="J111:K111"/>
    <mergeCell ref="L111:M111"/>
    <mergeCell ref="N111:O111"/>
    <mergeCell ref="P111:Q111"/>
    <mergeCell ref="P112:Q112"/>
    <mergeCell ref="C113:E113"/>
    <mergeCell ref="F113:G113"/>
    <mergeCell ref="J113:K113"/>
    <mergeCell ref="L113:M113"/>
    <mergeCell ref="N113:O113"/>
    <mergeCell ref="P113:Q113"/>
    <mergeCell ref="C112:E112"/>
    <mergeCell ref="F112:G112"/>
    <mergeCell ref="J112:K112"/>
    <mergeCell ref="L112:M112"/>
    <mergeCell ref="N112:O112"/>
    <mergeCell ref="C114:E114"/>
    <mergeCell ref="F114:G114"/>
    <mergeCell ref="J114:K114"/>
    <mergeCell ref="L114:M114"/>
    <mergeCell ref="N114:O114"/>
    <mergeCell ref="A117:B117"/>
    <mergeCell ref="C117:E117"/>
    <mergeCell ref="F117:G117"/>
    <mergeCell ref="H117:I117"/>
    <mergeCell ref="A126:C126"/>
    <mergeCell ref="D126:E126"/>
    <mergeCell ref="F126:G126"/>
    <mergeCell ref="A127:C127"/>
    <mergeCell ref="D127:E127"/>
    <mergeCell ref="F127:G127"/>
    <mergeCell ref="A124:C124"/>
    <mergeCell ref="D124:E124"/>
    <mergeCell ref="F124:G124"/>
    <mergeCell ref="A125:C125"/>
    <mergeCell ref="D125:E125"/>
    <mergeCell ref="F125:G125"/>
    <mergeCell ref="A130:C130"/>
    <mergeCell ref="D130:E130"/>
    <mergeCell ref="F130:G130"/>
    <mergeCell ref="A131:C131"/>
    <mergeCell ref="D131:E131"/>
    <mergeCell ref="F131:G131"/>
    <mergeCell ref="A128:C128"/>
    <mergeCell ref="D128:E128"/>
    <mergeCell ref="F128:G128"/>
    <mergeCell ref="A129:C129"/>
    <mergeCell ref="D129:E129"/>
    <mergeCell ref="F129:G129"/>
    <mergeCell ref="A133:C133"/>
    <mergeCell ref="D133:E133"/>
    <mergeCell ref="F133:G133"/>
    <mergeCell ref="N133:O133"/>
    <mergeCell ref="P133:Q133"/>
    <mergeCell ref="N131:O131"/>
    <mergeCell ref="P131:Q131"/>
    <mergeCell ref="A132:C132"/>
    <mergeCell ref="D132:E132"/>
    <mergeCell ref="F132:G132"/>
    <mergeCell ref="N132:O132"/>
    <mergeCell ref="P132:Q132"/>
    <mergeCell ref="H133:I133"/>
    <mergeCell ref="A135:C135"/>
    <mergeCell ref="D135:E135"/>
    <mergeCell ref="F135:G135"/>
    <mergeCell ref="N135:O135"/>
    <mergeCell ref="P135:Q135"/>
    <mergeCell ref="A134:C134"/>
    <mergeCell ref="D134:E134"/>
    <mergeCell ref="F134:G134"/>
    <mergeCell ref="N134:O134"/>
    <mergeCell ref="P134:Q134"/>
    <mergeCell ref="H134:I134"/>
    <mergeCell ref="H135:I135"/>
    <mergeCell ref="A142:C143"/>
    <mergeCell ref="D142:E142"/>
    <mergeCell ref="D143:E143"/>
    <mergeCell ref="A144:C144"/>
    <mergeCell ref="A145:C145"/>
    <mergeCell ref="D136:E136"/>
    <mergeCell ref="F136:G136"/>
    <mergeCell ref="H136:I136"/>
    <mergeCell ref="A137:C137"/>
    <mergeCell ref="D137:E137"/>
    <mergeCell ref="F137:G137"/>
    <mergeCell ref="H137:I137"/>
    <mergeCell ref="A138:C138"/>
    <mergeCell ref="D138:E138"/>
    <mergeCell ref="F138:G138"/>
    <mergeCell ref="H138:I138"/>
    <mergeCell ref="A140:Q140"/>
    <mergeCell ref="D144:E144"/>
    <mergeCell ref="D145:E145"/>
    <mergeCell ref="A155:C155"/>
    <mergeCell ref="D155:E155"/>
    <mergeCell ref="A159:Q159"/>
    <mergeCell ref="A178:Q178"/>
    <mergeCell ref="A190:E190"/>
    <mergeCell ref="F190:L190"/>
    <mergeCell ref="A157:C157"/>
    <mergeCell ref="D157:E157"/>
    <mergeCell ref="D195:E195"/>
    <mergeCell ref="H195:L195"/>
    <mergeCell ref="A193:Q193"/>
    <mergeCell ref="M195:O195"/>
    <mergeCell ref="A180:E180"/>
    <mergeCell ref="F180:L180"/>
    <mergeCell ref="A182:E182"/>
    <mergeCell ref="F182:L182"/>
    <mergeCell ref="A184:E184"/>
    <mergeCell ref="F184:L184"/>
    <mergeCell ref="A186:E186"/>
    <mergeCell ref="F186:L186"/>
    <mergeCell ref="A188:E188"/>
    <mergeCell ref="F188:L188"/>
    <mergeCell ref="A152:C152"/>
    <mergeCell ref="A153:C153"/>
    <mergeCell ref="D153:E153"/>
    <mergeCell ref="A154:C154"/>
    <mergeCell ref="D154:E154"/>
    <mergeCell ref="A146:C146"/>
    <mergeCell ref="A147:C147"/>
    <mergeCell ref="A148:C148"/>
    <mergeCell ref="A149:C149"/>
    <mergeCell ref="A150:C150"/>
    <mergeCell ref="A151:C151"/>
    <mergeCell ref="D146:E146"/>
    <mergeCell ref="D147:E147"/>
    <mergeCell ref="D148:E148"/>
    <mergeCell ref="D149:E149"/>
    <mergeCell ref="D150:E150"/>
    <mergeCell ref="D151:E151"/>
    <mergeCell ref="D152:E152"/>
    <mergeCell ref="I196:J196"/>
    <mergeCell ref="K196:L196"/>
    <mergeCell ref="A199:E199"/>
    <mergeCell ref="F199:G199"/>
    <mergeCell ref="M196:O196"/>
    <mergeCell ref="M197:O197"/>
    <mergeCell ref="M198:O198"/>
    <mergeCell ref="M199:O199"/>
    <mergeCell ref="I199:J199"/>
    <mergeCell ref="K199:L199"/>
    <mergeCell ref="A197:E197"/>
    <mergeCell ref="F197:G197"/>
    <mergeCell ref="I197:J197"/>
    <mergeCell ref="K197:L197"/>
    <mergeCell ref="A198:E198"/>
    <mergeCell ref="F198:G198"/>
    <mergeCell ref="I198:J198"/>
    <mergeCell ref="K198:L198"/>
    <mergeCell ref="A196:E196"/>
    <mergeCell ref="F196:G196"/>
    <mergeCell ref="J207:L207"/>
    <mergeCell ref="A209:F209"/>
    <mergeCell ref="G209:J209"/>
    <mergeCell ref="I205:K205"/>
    <mergeCell ref="N205:P205"/>
    <mergeCell ref="A201:G201"/>
    <mergeCell ref="H201:J201"/>
    <mergeCell ref="A202:F202"/>
    <mergeCell ref="G202:K202"/>
    <mergeCell ref="L202:O202"/>
    <mergeCell ref="A203:Q203"/>
    <mergeCell ref="K201:Q201"/>
    <mergeCell ref="A205:D205"/>
    <mergeCell ref="L205:M205"/>
    <mergeCell ref="A207:E207"/>
    <mergeCell ref="F207:H207"/>
    <mergeCell ref="E205:G205"/>
    <mergeCell ref="A3:B3"/>
    <mergeCell ref="J3:N3"/>
    <mergeCell ref="A4:B4"/>
    <mergeCell ref="A11:Q11"/>
    <mergeCell ref="A12:Q12"/>
    <mergeCell ref="A13:Q13"/>
    <mergeCell ref="A14:Q14"/>
    <mergeCell ref="A15:E15"/>
    <mergeCell ref="F20:G20"/>
    <mergeCell ref="A7:Q7"/>
    <mergeCell ref="A8:Q8"/>
    <mergeCell ref="A9:Q9"/>
    <mergeCell ref="A10:Q10"/>
  </mergeCells>
  <phoneticPr fontId="19" type="noConversion"/>
  <dataValidations disablePrompts="1" count="1">
    <dataValidation type="list" allowBlank="1" showInputMessage="1" showErrorMessage="1" sqref="A199:E199 A197:E197">
      <formula1>#REF!</formula1>
    </dataValidation>
  </dataValidations>
  <pageMargins left="0.45833333333333331" right="0.45833333333333331" top="1.1823899371069182" bottom="0.75000000000000011" header="0.30000000000000004" footer="0.30000000000000004"/>
  <pageSetup orientation="portrait" r:id="rId1"/>
  <headerFooter>
    <oddHeader>&amp;L&amp;G&amp;C&amp;"-,Negrito"
Formulário de Projeto de Eficiência Energética
CALDEIRAS&amp;RPE-403.01
Data Julho/2017
Página 1/&amp;N</oddHeader>
    <oddFooter>&amp;C&amp;"-,Negrito"________________________________________________________________________________________________________
ABNT – ASSOCIAÇÃO BRASILEIRA DE NORMAS TÉCNICAS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84</xdr:row>
                    <xdr:rowOff>0</xdr:rowOff>
                  </from>
                  <to>
                    <xdr:col>2</xdr:col>
                    <xdr:colOff>219075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85</xdr:row>
                    <xdr:rowOff>0</xdr:rowOff>
                  </from>
                  <to>
                    <xdr:col>2</xdr:col>
                    <xdr:colOff>219075</xdr:colOff>
                    <xdr:row>85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86</xdr:row>
                    <xdr:rowOff>0</xdr:rowOff>
                  </from>
                  <to>
                    <xdr:col>2</xdr:col>
                    <xdr:colOff>219075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7</xdr:col>
                    <xdr:colOff>342900</xdr:colOff>
                    <xdr:row>84</xdr:row>
                    <xdr:rowOff>28575</xdr:rowOff>
                  </from>
                  <to>
                    <xdr:col>8</xdr:col>
                    <xdr:colOff>19050</xdr:colOff>
                    <xdr:row>84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7</xdr:col>
                    <xdr:colOff>342900</xdr:colOff>
                    <xdr:row>85</xdr:row>
                    <xdr:rowOff>19050</xdr:rowOff>
                  </from>
                  <to>
                    <xdr:col>8</xdr:col>
                    <xdr:colOff>19050</xdr:colOff>
                    <xdr:row>85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10</xdr:col>
                    <xdr:colOff>114300</xdr:colOff>
                    <xdr:row>84</xdr:row>
                    <xdr:rowOff>0</xdr:rowOff>
                  </from>
                  <to>
                    <xdr:col>11</xdr:col>
                    <xdr:colOff>276225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10</xdr:col>
                    <xdr:colOff>123825</xdr:colOff>
                    <xdr:row>85</xdr:row>
                    <xdr:rowOff>0</xdr:rowOff>
                  </from>
                  <to>
                    <xdr:col>11</xdr:col>
                    <xdr:colOff>276225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10</xdr:col>
                    <xdr:colOff>123825</xdr:colOff>
                    <xdr:row>85</xdr:row>
                    <xdr:rowOff>323850</xdr:rowOff>
                  </from>
                  <to>
                    <xdr:col>11</xdr:col>
                    <xdr:colOff>276225</xdr:colOff>
                    <xdr:row>86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14</xdr:col>
                    <xdr:colOff>200025</xdr:colOff>
                    <xdr:row>84</xdr:row>
                    <xdr:rowOff>0</xdr:rowOff>
                  </from>
                  <to>
                    <xdr:col>16</xdr:col>
                    <xdr:colOff>152400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14</xdr:col>
                    <xdr:colOff>200025</xdr:colOff>
                    <xdr:row>85</xdr:row>
                    <xdr:rowOff>0</xdr:rowOff>
                  </from>
                  <to>
                    <xdr:col>16</xdr:col>
                    <xdr:colOff>152400</xdr:colOff>
                    <xdr:row>85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14</xdr:col>
                    <xdr:colOff>200025</xdr:colOff>
                    <xdr:row>86</xdr:row>
                    <xdr:rowOff>0</xdr:rowOff>
                  </from>
                  <to>
                    <xdr:col>16</xdr:col>
                    <xdr:colOff>152400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7</xdr:col>
                    <xdr:colOff>333375</xdr:colOff>
                    <xdr:row>86</xdr:row>
                    <xdr:rowOff>9525</xdr:rowOff>
                  </from>
                  <to>
                    <xdr:col>8</xdr:col>
                    <xdr:colOff>9525</xdr:colOff>
                    <xdr:row>86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Calderas</vt:lpstr>
    </vt:vector>
  </TitlesOfParts>
  <Company>Basel Agency for Sustainable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Magallon</dc:creator>
  <cp:lastModifiedBy>Renata Menezes</cp:lastModifiedBy>
  <dcterms:created xsi:type="dcterms:W3CDTF">2015-12-03T17:56:45Z</dcterms:created>
  <dcterms:modified xsi:type="dcterms:W3CDTF">2017-10-27T11:18:23Z</dcterms:modified>
</cp:coreProperties>
</file>